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cityofarmadale.sharepoint.com/sites/Switchyourthinking516/Shared Documents/PROJECTS/Energy Policy WA Pilot 2024/Energy Calculator/"/>
    </mc:Choice>
  </mc:AlternateContent>
  <xr:revisionPtr revIDLastSave="2296" documentId="8_{04F2272A-4990-4470-A738-3901543CF382}" xr6:coauthVersionLast="47" xr6:coauthVersionMax="47" xr10:uidLastSave="{8036FF7E-77D1-4DB1-AB0A-2E63F0EC507C}"/>
  <bookViews>
    <workbookView xWindow="31035" yWindow="-120" windowWidth="29040" windowHeight="15840" activeTab="2" xr2:uid="{9DC6B1B2-1746-4697-94C6-99C4FE319A31}"/>
  </bookViews>
  <sheets>
    <sheet name="INSTRUCTIONS" sheetId="2" r:id="rId1"/>
    <sheet name="SAMPLE BILLS" sheetId="3" r:id="rId2"/>
    <sheet name="Heating &amp; Cooling" sheetId="1" r:id="rId3"/>
    <sheet name="Hot Water" sheetId="4" r:id="rId4"/>
    <sheet name="Appliances" sheetId="5" r:id="rId5"/>
    <sheet name="Lighting" sheetId="6" r:id="rId6"/>
    <sheet name="EST TOTAL CONSUMPTION_COST" sheetId="8" r:id="rId7"/>
  </sheets>
  <definedNames>
    <definedName name="_xlnm.Print_Area" localSheetId="4">Appliances!$A$1:$U$137</definedName>
    <definedName name="_xlnm.Print_Area" localSheetId="6">'EST TOTAL CONSUMPTION_COST'!$A$1:$S$78</definedName>
    <definedName name="_xlnm.Print_Area" localSheetId="2">'Heating &amp; Cooling'!$A$1:$U$70</definedName>
    <definedName name="_xlnm.Print_Area" localSheetId="3">'Hot Water'!$A$1:$U$69</definedName>
    <definedName name="_xlnm.Print_Area" localSheetId="0">INSTRUCTIONS!$A$1:$Z$47</definedName>
    <definedName name="_xlnm.Print_Area" localSheetId="5">Lighting!$A$1:$X$36</definedName>
    <definedName name="_xlnm.Print_Area" localSheetId="1">'SAMPLE BILLS'!$A$1:$Z$52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97" i="5" l="1"/>
  <c r="P17" i="1"/>
  <c r="S17" i="1" s="1"/>
  <c r="Q33" i="8"/>
  <c r="Q10" i="8"/>
  <c r="H28" i="6"/>
  <c r="P28" i="6" s="1"/>
  <c r="H34" i="6"/>
  <c r="P34" i="6" s="1"/>
  <c r="H32" i="6"/>
  <c r="P32" i="6" s="1"/>
  <c r="H30" i="6"/>
  <c r="P30" i="6" s="1"/>
  <c r="H26" i="6"/>
  <c r="P26" i="6" s="1"/>
  <c r="S26" i="6" s="1"/>
  <c r="H24" i="6"/>
  <c r="P24" i="6" s="1"/>
  <c r="H22" i="6"/>
  <c r="P22" i="6" s="1"/>
  <c r="H20" i="6"/>
  <c r="P20" i="6" s="1"/>
  <c r="H18" i="6"/>
  <c r="P18" i="6" s="1"/>
  <c r="H16" i="6"/>
  <c r="P16" i="6" s="1"/>
  <c r="H14" i="6"/>
  <c r="P14" i="6" s="1"/>
  <c r="U10" i="6"/>
  <c r="H33" i="5"/>
  <c r="P33" i="5" s="1"/>
  <c r="H31" i="5"/>
  <c r="P31" i="5" s="1"/>
  <c r="H59" i="1"/>
  <c r="P59" i="1" s="1"/>
  <c r="S59" i="1" s="1"/>
  <c r="H57" i="1"/>
  <c r="P57" i="1" s="1"/>
  <c r="S57" i="1" s="1"/>
  <c r="H55" i="1"/>
  <c r="P55" i="1" s="1"/>
  <c r="S55" i="1" s="1"/>
  <c r="H53" i="1"/>
  <c r="P53" i="1" s="1"/>
  <c r="S53" i="1" s="1"/>
  <c r="H133" i="5"/>
  <c r="P133" i="5" s="1"/>
  <c r="H101" i="5"/>
  <c r="P101" i="5" s="1"/>
  <c r="H99" i="5"/>
  <c r="P99" i="5" s="1"/>
  <c r="H97" i="5"/>
  <c r="H95" i="5"/>
  <c r="P95" i="5" s="1"/>
  <c r="H93" i="5"/>
  <c r="P93" i="5" s="1"/>
  <c r="S93" i="5" s="1"/>
  <c r="H91" i="5"/>
  <c r="P91" i="5" s="1"/>
  <c r="S91" i="5" s="1"/>
  <c r="H89" i="5"/>
  <c r="P89" i="5" s="1"/>
  <c r="H87" i="5"/>
  <c r="P87" i="5" s="1"/>
  <c r="H85" i="5"/>
  <c r="P85" i="5" s="1"/>
  <c r="H83" i="5"/>
  <c r="P83" i="5" s="1"/>
  <c r="S83" i="5" s="1"/>
  <c r="U77" i="5"/>
  <c r="H29" i="5"/>
  <c r="P29" i="5" s="1"/>
  <c r="U44" i="1"/>
  <c r="H131" i="5"/>
  <c r="P131" i="5" s="1"/>
  <c r="H129" i="5"/>
  <c r="P129" i="5" s="1"/>
  <c r="H127" i="5"/>
  <c r="P127" i="5" s="1"/>
  <c r="S127" i="5" s="1"/>
  <c r="H125" i="5"/>
  <c r="P125" i="5" s="1"/>
  <c r="S125" i="5" s="1"/>
  <c r="H123" i="5"/>
  <c r="P123" i="5" s="1"/>
  <c r="H121" i="5"/>
  <c r="P121" i="5" s="1"/>
  <c r="H119" i="5"/>
  <c r="P119" i="5" s="1"/>
  <c r="H117" i="5"/>
  <c r="P117" i="5" s="1"/>
  <c r="U111" i="5"/>
  <c r="H68" i="5"/>
  <c r="P68" i="5" s="1"/>
  <c r="H66" i="5"/>
  <c r="P66" i="5" s="1"/>
  <c r="S66" i="5" s="1"/>
  <c r="H64" i="5"/>
  <c r="P64" i="5" s="1"/>
  <c r="H62" i="5"/>
  <c r="P62" i="5" s="1"/>
  <c r="H60" i="5"/>
  <c r="P60" i="5" s="1"/>
  <c r="H58" i="5"/>
  <c r="P58" i="5" s="1"/>
  <c r="H56" i="5"/>
  <c r="P56" i="5" s="1"/>
  <c r="H54" i="5"/>
  <c r="P54" i="5" s="1"/>
  <c r="H52" i="5"/>
  <c r="P52" i="5" s="1"/>
  <c r="H50" i="5"/>
  <c r="P50" i="5" s="1"/>
  <c r="H48" i="5"/>
  <c r="P48" i="5" s="1"/>
  <c r="H46" i="5"/>
  <c r="P46" i="5" s="1"/>
  <c r="U40" i="5"/>
  <c r="H27" i="5"/>
  <c r="P27" i="5" s="1"/>
  <c r="H25" i="5"/>
  <c r="P25" i="5" s="1"/>
  <c r="H23" i="5"/>
  <c r="P23" i="5" s="1"/>
  <c r="H21" i="5"/>
  <c r="P21" i="5" s="1"/>
  <c r="H19" i="5"/>
  <c r="P19" i="5" s="1"/>
  <c r="H17" i="5"/>
  <c r="P17" i="5" s="1"/>
  <c r="H15" i="5"/>
  <c r="P15" i="5" s="1"/>
  <c r="H13" i="5"/>
  <c r="P13" i="5" s="1"/>
  <c r="U9" i="5"/>
  <c r="U39" i="4"/>
  <c r="H55" i="4"/>
  <c r="P55" i="4" s="1"/>
  <c r="H53" i="4"/>
  <c r="P53" i="4" s="1"/>
  <c r="H51" i="4"/>
  <c r="P51" i="4" s="1"/>
  <c r="H49" i="4"/>
  <c r="P49" i="4" s="1"/>
  <c r="H47" i="4"/>
  <c r="P47" i="4" s="1"/>
  <c r="H45" i="4"/>
  <c r="P45" i="4" s="1"/>
  <c r="H29" i="4"/>
  <c r="P29" i="4" s="1"/>
  <c r="H27" i="4"/>
  <c r="P27" i="4" s="1"/>
  <c r="H25" i="4"/>
  <c r="P25" i="4" s="1"/>
  <c r="S25" i="4" s="1"/>
  <c r="H23" i="4"/>
  <c r="P23" i="4" s="1"/>
  <c r="S23" i="4" s="1"/>
  <c r="H21" i="4"/>
  <c r="P21" i="4" s="1"/>
  <c r="S21" i="4" s="1"/>
  <c r="H19" i="4"/>
  <c r="P19" i="4" s="1"/>
  <c r="H17" i="4"/>
  <c r="P17" i="4" s="1"/>
  <c r="S17" i="4" s="1"/>
  <c r="H15" i="4"/>
  <c r="P15" i="4" s="1"/>
  <c r="U10" i="4"/>
  <c r="H51" i="1"/>
  <c r="P51" i="1" s="1"/>
  <c r="S51" i="1" s="1"/>
  <c r="H49" i="1"/>
  <c r="P49" i="1" s="1"/>
  <c r="S49" i="1" s="1"/>
  <c r="H31" i="1"/>
  <c r="P31" i="1" s="1"/>
  <c r="H29" i="1"/>
  <c r="H27" i="1"/>
  <c r="P27" i="1" s="1"/>
  <c r="S27" i="1" s="1"/>
  <c r="H25" i="1"/>
  <c r="P25" i="1" s="1"/>
  <c r="S25" i="1" s="1"/>
  <c r="H23" i="1"/>
  <c r="P23" i="1" s="1"/>
  <c r="S23" i="1" s="1"/>
  <c r="H21" i="1"/>
  <c r="P21" i="1" s="1"/>
  <c r="S21" i="1" s="1"/>
  <c r="H19" i="1"/>
  <c r="P19" i="1" s="1"/>
  <c r="S19" i="1" s="1"/>
  <c r="H17" i="1"/>
  <c r="H15" i="1"/>
  <c r="P15" i="1" s="1"/>
  <c r="S15" i="1" s="1"/>
  <c r="U10" i="1"/>
  <c r="S22" i="6" l="1"/>
  <c r="S24" i="6"/>
  <c r="S16" i="6"/>
  <c r="S34" i="6"/>
  <c r="S14" i="6"/>
  <c r="S18" i="6"/>
  <c r="S28" i="6"/>
  <c r="S20" i="6"/>
  <c r="S30" i="6"/>
  <c r="S32" i="6"/>
  <c r="S53" i="4"/>
  <c r="S55" i="4"/>
  <c r="S49" i="4"/>
  <c r="S29" i="4"/>
  <c r="S47" i="4"/>
  <c r="S51" i="4"/>
  <c r="S45" i="4"/>
  <c r="S31" i="1"/>
  <c r="S133" i="5"/>
  <c r="S129" i="5"/>
  <c r="S58" i="5"/>
  <c r="S15" i="4"/>
  <c r="S68" i="5"/>
  <c r="S117" i="5"/>
  <c r="S64" i="5"/>
  <c r="S131" i="5"/>
  <c r="S119" i="5"/>
  <c r="S52" i="5"/>
  <c r="S121" i="5"/>
  <c r="S46" i="5"/>
  <c r="S85" i="5"/>
  <c r="S89" i="5"/>
  <c r="S54" i="5"/>
  <c r="S123" i="5"/>
  <c r="S101" i="5"/>
  <c r="S48" i="5"/>
  <c r="S50" i="5"/>
  <c r="S56" i="5"/>
  <c r="L18" i="8"/>
  <c r="O18" i="8" s="1"/>
  <c r="S87" i="5"/>
  <c r="L42" i="8"/>
  <c r="O42" i="8" s="1"/>
  <c r="S95" i="5"/>
  <c r="S97" i="5"/>
  <c r="S60" i="5"/>
  <c r="S99" i="5"/>
  <c r="S62" i="5"/>
  <c r="S19" i="4"/>
  <c r="S27" i="4"/>
  <c r="P29" i="1"/>
  <c r="S29" i="1" s="1"/>
  <c r="L20" i="8"/>
  <c r="O20" i="8" s="1"/>
  <c r="L40" i="8"/>
  <c r="O40" i="8" s="1"/>
  <c r="L16" i="8"/>
  <c r="O16" i="8" s="1"/>
  <c r="L38" i="8"/>
  <c r="S31" i="5"/>
  <c r="S33" i="5"/>
  <c r="S29" i="5"/>
  <c r="S25" i="5"/>
  <c r="S19" i="5"/>
  <c r="S21" i="5"/>
  <c r="S13" i="5"/>
  <c r="S23" i="5"/>
  <c r="S17" i="5"/>
  <c r="S15" i="5"/>
  <c r="S27" i="5"/>
  <c r="L44" i="8" l="1"/>
  <c r="O38" i="8"/>
  <c r="O44" i="8" s="1"/>
  <c r="L14" i="8" l="1"/>
  <c r="L22" i="8" l="1"/>
  <c r="L46" i="8" s="1"/>
  <c r="O14" i="8"/>
  <c r="O22" i="8" s="1"/>
  <c r="O46" i="8" s="1"/>
</calcChain>
</file>

<file path=xl/sharedStrings.xml><?xml version="1.0" encoding="utf-8"?>
<sst xmlns="http://schemas.openxmlformats.org/spreadsheetml/2006/main" count="226" uniqueCount="111">
  <si>
    <t>INSTRUCTIONS</t>
  </si>
  <si>
    <t>SAMPLE BILLS</t>
  </si>
  <si>
    <t>Synergy (Electricity Metro)</t>
  </si>
  <si>
    <t>Horizon Power (Electricity Regional)</t>
  </si>
  <si>
    <t>Alinta (Gas)</t>
  </si>
  <si>
    <t>HEATING AND COOLING</t>
  </si>
  <si>
    <t>Cost ($ AU)</t>
  </si>
  <si>
    <t>Energy Consumption - Electricity</t>
  </si>
  <si>
    <t>cents/unit</t>
  </si>
  <si>
    <t>$/unit</t>
  </si>
  <si>
    <t>HEATING &amp; COOLING TYPE</t>
  </si>
  <si>
    <t>Power Rating/
Wattage (W)</t>
  </si>
  <si>
    <t>Electricity
(kWh)</t>
  </si>
  <si>
    <t>No. Hours
Used
 Per day</t>
  </si>
  <si>
    <t>No. Days
Used</t>
  </si>
  <si>
    <t>Quantity
with Same Power Rating</t>
  </si>
  <si>
    <t>Electricity Consumption
(kWh)</t>
  </si>
  <si>
    <t>Estimated Running Cost ($AU)</t>
  </si>
  <si>
    <r>
      <t xml:space="preserve">Reverse Cycle/ Evaporative 
</t>
    </r>
    <r>
      <rPr>
        <b/>
        <sz val="12"/>
        <color theme="0"/>
        <rFont val="Aptos Narrow"/>
        <family val="2"/>
        <scheme val="minor"/>
      </rPr>
      <t>Air-conditioning</t>
    </r>
  </si>
  <si>
    <r>
      <t xml:space="preserve">Portable Electric Fans &amp; </t>
    </r>
    <r>
      <rPr>
        <b/>
        <sz val="12"/>
        <color theme="0"/>
        <rFont val="Aptos Narrow"/>
        <family val="2"/>
        <scheme val="minor"/>
      </rPr>
      <t>Heaters</t>
    </r>
    <r>
      <rPr>
        <b/>
        <sz val="13"/>
        <color theme="0"/>
        <rFont val="Aptos Narrow"/>
        <family val="2"/>
        <scheme val="minor"/>
      </rPr>
      <t xml:space="preserve"> </t>
    </r>
  </si>
  <si>
    <t>Ceiling Fans</t>
  </si>
  <si>
    <t>Electric Heaters</t>
  </si>
  <si>
    <r>
      <t>*</t>
    </r>
    <r>
      <rPr>
        <b/>
        <u/>
        <sz val="9"/>
        <color rgb="FF000000"/>
        <rFont val="Aptos Narrow"/>
        <family val="2"/>
      </rPr>
      <t>Note</t>
    </r>
    <r>
      <rPr>
        <sz val="9"/>
        <color rgb="FF000000"/>
        <rFont val="Aptos Narrow"/>
        <family val="2"/>
      </rPr>
      <t xml:space="preserve">: When calculating </t>
    </r>
    <r>
      <rPr>
        <b/>
        <i/>
        <sz val="9"/>
        <color rgb="FF000000"/>
        <rFont val="Aptos Narrow"/>
        <family val="2"/>
      </rPr>
      <t>No. Hours Used Per day</t>
    </r>
    <r>
      <rPr>
        <sz val="9"/>
        <color rgb="FF000000"/>
        <rFont val="Aptos Narrow"/>
        <family val="2"/>
      </rPr>
      <t>, if you only use an item for several minutes per day, simply divide that number by 60 to get your usage.</t>
    </r>
  </si>
  <si>
    <t>Energy Consumption - Gas</t>
  </si>
  <si>
    <t>Gas Heating</t>
  </si>
  <si>
    <t>Power Rating
Megajoules (MJ)</t>
  </si>
  <si>
    <t>Electricity (kWh)</t>
  </si>
  <si>
    <r>
      <t xml:space="preserve">* </t>
    </r>
    <r>
      <rPr>
        <b/>
        <u/>
        <sz val="9"/>
        <color theme="1"/>
        <rFont val="Aptos Narrow"/>
        <family val="2"/>
        <scheme val="minor"/>
      </rPr>
      <t>NOTE:</t>
    </r>
    <r>
      <rPr>
        <sz val="9"/>
        <color theme="1"/>
        <rFont val="Aptos Narrow"/>
        <family val="2"/>
        <scheme val="minor"/>
      </rPr>
      <t xml:space="preserve"> If your gas heating appliance has an energy rating in Gigajoules (GJ), simply  divide by 1000 to get the Megajoule value required for the calculator</t>
    </r>
  </si>
  <si>
    <t>HOT WATER</t>
  </si>
  <si>
    <t>Hot Water
Type</t>
  </si>
  <si>
    <t>Elec Storage 1</t>
  </si>
  <si>
    <t>Elec Storage 2</t>
  </si>
  <si>
    <t>Elec Instant 1</t>
  </si>
  <si>
    <t>Elec Instant 2</t>
  </si>
  <si>
    <t>Solar W Elec 1</t>
  </si>
  <si>
    <t>Solar W Elec 2</t>
  </si>
  <si>
    <t>Heat Pump 1</t>
  </si>
  <si>
    <t>Heat Pump 2</t>
  </si>
  <si>
    <r>
      <t xml:space="preserve">* </t>
    </r>
    <r>
      <rPr>
        <b/>
        <u/>
        <sz val="9"/>
        <color theme="1"/>
        <rFont val="Aptos Narrow"/>
        <family val="2"/>
        <scheme val="minor"/>
      </rPr>
      <t xml:space="preserve">NOTE: </t>
    </r>
    <r>
      <rPr>
        <sz val="9"/>
        <color theme="1"/>
        <rFont val="Aptos Narrow"/>
        <family val="2"/>
        <scheme val="minor"/>
      </rPr>
      <t>Solar W Elec refers to solar systems with electric Storage or electric instant boosters for winter months.</t>
    </r>
  </si>
  <si>
    <r>
      <t>*</t>
    </r>
    <r>
      <rPr>
        <b/>
        <u/>
        <sz val="9"/>
        <color theme="1"/>
        <rFont val="Aptos Narrow"/>
        <family val="2"/>
        <scheme val="minor"/>
      </rPr>
      <t>NOTE:</t>
    </r>
    <r>
      <rPr>
        <sz val="9"/>
        <color theme="1"/>
        <rFont val="Aptos Narrow"/>
        <family val="2"/>
        <scheme val="minor"/>
      </rPr>
      <t xml:space="preserve"> When calculating No. Hours Used Per day, if you only use an item for several minutes per day, simply divide that number by 60 to get your usage.</t>
    </r>
  </si>
  <si>
    <t>HOT WATER
TYPE</t>
  </si>
  <si>
    <t>Gas Storage 1</t>
  </si>
  <si>
    <t>Gas Storage 2</t>
  </si>
  <si>
    <t>Gas Instant 1</t>
  </si>
  <si>
    <t>Gas Instant 2</t>
  </si>
  <si>
    <t>Solar W Gas 1</t>
  </si>
  <si>
    <t>Solar W Gas 2</t>
  </si>
  <si>
    <r>
      <t xml:space="preserve">* </t>
    </r>
    <r>
      <rPr>
        <b/>
        <u/>
        <sz val="9"/>
        <color theme="1"/>
        <rFont val="Aptos Narrow"/>
        <family val="2"/>
        <scheme val="minor"/>
      </rPr>
      <t xml:space="preserve">NOTE: </t>
    </r>
    <r>
      <rPr>
        <sz val="9"/>
        <color theme="1"/>
        <rFont val="Aptos Narrow"/>
        <family val="2"/>
        <scheme val="minor"/>
      </rPr>
      <t>Solar W Gas refers to solar systems with gas storage or gas Instant boosters for winter months.</t>
    </r>
  </si>
  <si>
    <t>APPLIANCES</t>
  </si>
  <si>
    <t>APPLIANCE
TYPE</t>
  </si>
  <si>
    <t>Fridge/Freezer</t>
  </si>
  <si>
    <t>Chest Freezer</t>
  </si>
  <si>
    <t>Toaster</t>
  </si>
  <si>
    <t>Microwave</t>
  </si>
  <si>
    <t>Oven</t>
  </si>
  <si>
    <t>Electric Stove</t>
  </si>
  <si>
    <t>Induction Stove</t>
  </si>
  <si>
    <t>Dishwasher</t>
  </si>
  <si>
    <t>Kettle</t>
  </si>
  <si>
    <t>Coffee Machine</t>
  </si>
  <si>
    <t>Washing Machine</t>
  </si>
  <si>
    <t>Appliance Type</t>
  </si>
  <si>
    <t>Dryer</t>
  </si>
  <si>
    <t>Television</t>
  </si>
  <si>
    <t>DVD/Blu Ray</t>
  </si>
  <si>
    <t>Sound Sytem</t>
  </si>
  <si>
    <t>Gaming Console</t>
  </si>
  <si>
    <t>Computer/Laptop</t>
  </si>
  <si>
    <t>Printer</t>
  </si>
  <si>
    <t>Vacume Cleaner</t>
  </si>
  <si>
    <t>Floor Cleaner</t>
  </si>
  <si>
    <t>Iron</t>
  </si>
  <si>
    <t>[Insert Here]</t>
  </si>
  <si>
    <t>Electric Pool Pump</t>
  </si>
  <si>
    <t>Elec Pool Heater</t>
  </si>
  <si>
    <t>Elec Pool Cleaner</t>
  </si>
  <si>
    <t>Electric BBQ</t>
  </si>
  <si>
    <r>
      <rPr>
        <b/>
        <sz val="9"/>
        <color theme="1"/>
        <rFont val="Aptos Narrow"/>
        <family val="2"/>
        <scheme val="minor"/>
      </rPr>
      <t>*</t>
    </r>
    <r>
      <rPr>
        <b/>
        <u/>
        <sz val="9"/>
        <color theme="1"/>
        <rFont val="Aptos Narrow"/>
        <family val="2"/>
        <scheme val="minor"/>
      </rPr>
      <t xml:space="preserve"> Note:  </t>
    </r>
    <r>
      <rPr>
        <sz val="9"/>
        <color theme="1"/>
        <rFont val="Aptos Narrow"/>
        <family val="2"/>
        <scheme val="minor"/>
      </rPr>
      <t>Use this page to add any electric appliances not listed previously or a second appliance e.g. second fridge</t>
    </r>
  </si>
  <si>
    <r>
      <t xml:space="preserve">* </t>
    </r>
    <r>
      <rPr>
        <b/>
        <u/>
        <sz val="9"/>
        <color theme="1"/>
        <rFont val="Aptos Narrow"/>
        <family val="2"/>
        <scheme val="minor"/>
      </rPr>
      <t>Note:</t>
    </r>
    <r>
      <rPr>
        <sz val="9"/>
        <color theme="1"/>
        <rFont val="Aptos Narrow"/>
        <family val="2"/>
        <scheme val="minor"/>
      </rPr>
      <t xml:space="preserve"> If you borrow the special 15amp power meter from you local library you can use it to test outdoor equipment such as pool pumps and power tools.</t>
    </r>
  </si>
  <si>
    <t>Gas Stove</t>
  </si>
  <si>
    <t>Outdoor Heater</t>
  </si>
  <si>
    <t>Pool Heater</t>
  </si>
  <si>
    <t>Gas BBQ</t>
  </si>
  <si>
    <r>
      <t>*</t>
    </r>
    <r>
      <rPr>
        <u/>
        <sz val="9"/>
        <color theme="1"/>
        <rFont val="Aptos Narrow"/>
        <family val="2"/>
        <scheme val="minor"/>
      </rPr>
      <t xml:space="preserve"> </t>
    </r>
    <r>
      <rPr>
        <b/>
        <u/>
        <sz val="9"/>
        <color theme="1"/>
        <rFont val="Aptos Narrow"/>
        <family val="2"/>
        <scheme val="minor"/>
      </rPr>
      <t>NOTE:</t>
    </r>
    <r>
      <rPr>
        <sz val="9"/>
        <color theme="1"/>
        <rFont val="Aptos Narrow"/>
        <family val="2"/>
        <scheme val="minor"/>
      </rPr>
      <t xml:space="preserve"> If your  have any additional gas appliances at home please enster them in the blank spaces provided.</t>
    </r>
  </si>
  <si>
    <r>
      <t xml:space="preserve">* </t>
    </r>
    <r>
      <rPr>
        <b/>
        <u/>
        <sz val="9"/>
        <color theme="1"/>
        <rFont val="Aptos Narrow"/>
        <family val="2"/>
        <scheme val="minor"/>
      </rPr>
      <t>NOTE:</t>
    </r>
    <r>
      <rPr>
        <sz val="9"/>
        <color theme="1"/>
        <rFont val="Aptos Narrow"/>
        <family val="2"/>
        <scheme val="minor"/>
      </rPr>
      <t xml:space="preserve"> If your gas appliance has an energy rating in Gigajoules (GJ), simply  divide by 1000 to get the Megajoule value required for the calculator</t>
    </r>
  </si>
  <si>
    <t>Lighting</t>
  </si>
  <si>
    <t>LIGHTING
TYPE</t>
  </si>
  <si>
    <t>Indoor
Globes</t>
  </si>
  <si>
    <t>Indoor Downlights</t>
  </si>
  <si>
    <t xml:space="preserve">Indoor Light Tubes </t>
  </si>
  <si>
    <t>Outdoor Lights</t>
  </si>
  <si>
    <r>
      <t xml:space="preserve">* </t>
    </r>
    <r>
      <rPr>
        <b/>
        <u/>
        <sz val="9"/>
        <color theme="1"/>
        <rFont val="Aptos Narrow"/>
        <family val="2"/>
        <scheme val="minor"/>
      </rPr>
      <t xml:space="preserve">Note: </t>
    </r>
    <r>
      <rPr>
        <sz val="9"/>
        <color theme="1"/>
        <rFont val="Aptos Narrow"/>
        <family val="2"/>
        <scheme val="minor"/>
      </rPr>
      <t>Make sure you distinguish between different light types (e.g. halogen, CFL &amp; LED), body (globe, downlight, tube etc.).</t>
    </r>
  </si>
  <si>
    <r>
      <t xml:space="preserve">* </t>
    </r>
    <r>
      <rPr>
        <b/>
        <u/>
        <sz val="9"/>
        <color theme="1"/>
        <rFont val="Aptos Narrow"/>
        <family val="2"/>
        <scheme val="minor"/>
      </rPr>
      <t xml:space="preserve">Note: </t>
    </r>
    <r>
      <rPr>
        <sz val="9"/>
        <color theme="1"/>
        <rFont val="Aptos Narrow"/>
        <family val="2"/>
        <scheme val="minor"/>
      </rPr>
      <t>Globes with different effects (Warm/cool white, coloured etc.) will likely have different wattages.</t>
    </r>
  </si>
  <si>
    <t>Total Est. Energy Consumption</t>
  </si>
  <si>
    <t>Energy Consumption</t>
  </si>
  <si>
    <t>ELECTRICITY</t>
  </si>
  <si>
    <t>Electric Heating/Cooling</t>
  </si>
  <si>
    <t>Electric Hot Water</t>
  </si>
  <si>
    <t>Electric Appliances</t>
  </si>
  <si>
    <t>TOTAL ELECTRICITY</t>
  </si>
  <si>
    <t>GAS</t>
  </si>
  <si>
    <t>Gas Heating/Cooling</t>
  </si>
  <si>
    <t>Gas Hot Water</t>
  </si>
  <si>
    <t>Gas Appliances</t>
  </si>
  <si>
    <t>TOTAL Gas</t>
  </si>
  <si>
    <t>GRAND TOTAL
ELECTRICITY &amp; GAS</t>
  </si>
  <si>
    <t>Household Energy Calculator</t>
  </si>
  <si>
    <r>
      <rPr>
        <b/>
        <u/>
        <sz val="13.5"/>
        <color theme="4"/>
        <rFont val="Aptos Narrow"/>
        <family val="2"/>
        <scheme val="minor"/>
      </rPr>
      <t>Step 2:</t>
    </r>
    <r>
      <rPr>
        <b/>
        <sz val="13.5"/>
        <color theme="4"/>
        <rFont val="Aptos Narrow"/>
        <family val="2"/>
        <scheme val="minor"/>
      </rPr>
      <t xml:space="preserve"> </t>
    </r>
    <r>
      <rPr>
        <sz val="13.5"/>
        <color theme="4"/>
        <rFont val="Aptos Narrow"/>
        <family val="2"/>
        <scheme val="minor"/>
      </rPr>
      <t xml:space="preserve">Once you have identified the cost per unit and converted it to cents/unit (if applicable) please enter it under the red </t>
    </r>
    <r>
      <rPr>
        <b/>
        <i/>
        <sz val="13.5"/>
        <color theme="4"/>
        <rFont val="Aptos Narrow"/>
        <family val="2"/>
        <scheme val="minor"/>
      </rPr>
      <t xml:space="preserve">cents/unit </t>
    </r>
    <r>
      <rPr>
        <sz val="13.5"/>
        <color theme="4"/>
        <rFont val="Aptos Narrow"/>
        <family val="2"/>
        <scheme val="minor"/>
      </rPr>
      <t>field in Column S as shown in the example below.</t>
    </r>
  </si>
  <si>
    <r>
      <rPr>
        <b/>
        <u/>
        <sz val="14"/>
        <color rgb="FFFF0000"/>
        <rFont val="Aptos Narrow"/>
        <family val="2"/>
        <scheme val="minor"/>
      </rPr>
      <t>Note:</t>
    </r>
    <r>
      <rPr>
        <b/>
        <sz val="14"/>
        <color rgb="FFFF0000"/>
        <rFont val="Aptos Narrow"/>
        <family val="2"/>
        <scheme val="minor"/>
      </rPr>
      <t xml:space="preserve"> </t>
    </r>
    <r>
      <rPr>
        <sz val="14"/>
        <color theme="4"/>
        <rFont val="Aptos Narrow"/>
        <family val="2"/>
        <scheme val="minor"/>
      </rPr>
      <t xml:space="preserve">There will be a separate place further down the calculator to enter the cost per unit of gas. This applies for the </t>
    </r>
    <r>
      <rPr>
        <b/>
        <i/>
        <sz val="14"/>
        <color theme="4"/>
        <rFont val="Aptos Narrow"/>
        <family val="2"/>
        <scheme val="minor"/>
      </rPr>
      <t>Heating &amp; Cooling</t>
    </r>
    <r>
      <rPr>
        <sz val="14"/>
        <color theme="4"/>
        <rFont val="Aptos Narrow"/>
        <family val="2"/>
        <scheme val="minor"/>
      </rPr>
      <t>,</t>
    </r>
    <r>
      <rPr>
        <b/>
        <i/>
        <sz val="14"/>
        <color theme="4"/>
        <rFont val="Aptos Narrow"/>
        <family val="2"/>
        <scheme val="minor"/>
      </rPr>
      <t xml:space="preserve"> Hot Water </t>
    </r>
    <r>
      <rPr>
        <sz val="14"/>
        <color theme="4"/>
        <rFont val="Aptos Narrow"/>
        <family val="2"/>
        <scheme val="minor"/>
      </rPr>
      <t>&amp;</t>
    </r>
    <r>
      <rPr>
        <b/>
        <i/>
        <sz val="14"/>
        <color theme="4"/>
        <rFont val="Aptos Narrow"/>
        <family val="2"/>
        <scheme val="minor"/>
      </rPr>
      <t xml:space="preserve"> Appliance</t>
    </r>
    <r>
      <rPr>
        <sz val="14"/>
        <color theme="4"/>
        <rFont val="Aptos Narrow"/>
        <family val="2"/>
        <scheme val="minor"/>
      </rPr>
      <t xml:space="preserve"> tabs of the calculator.
</t>
    </r>
    <r>
      <rPr>
        <b/>
        <u/>
        <sz val="14"/>
        <color rgb="FFFF0000"/>
        <rFont val="Aptos Narrow"/>
        <family val="2"/>
        <scheme val="minor"/>
      </rPr>
      <t>Note:</t>
    </r>
    <r>
      <rPr>
        <sz val="14"/>
        <color theme="4"/>
        <rFont val="Aptos Narrow"/>
        <family val="2"/>
        <scheme val="minor"/>
      </rPr>
      <t xml:space="preserve"> If there is more than one Cost Per Energy Unit figure on the bill you can use an </t>
    </r>
    <r>
      <rPr>
        <b/>
        <i/>
        <sz val="14"/>
        <color theme="4"/>
        <rFont val="Aptos Narrow"/>
        <family val="2"/>
        <scheme val="minor"/>
      </rPr>
      <t>average figure</t>
    </r>
    <r>
      <rPr>
        <sz val="14"/>
        <color theme="4"/>
        <rFont val="Aptos Narrow"/>
        <family val="2"/>
        <scheme val="minor"/>
      </rPr>
      <t xml:space="preserve">. 
</t>
    </r>
    <r>
      <rPr>
        <b/>
        <u/>
        <sz val="14"/>
        <color theme="4"/>
        <rFont val="Aptos Narrow"/>
        <family val="2"/>
        <scheme val="minor"/>
      </rPr>
      <t xml:space="preserve">
Step 3:</t>
    </r>
    <r>
      <rPr>
        <b/>
        <sz val="14"/>
        <color theme="4"/>
        <rFont val="Aptos Narrow"/>
        <family val="2"/>
        <scheme val="minor"/>
      </rPr>
      <t xml:space="preserve"> </t>
    </r>
    <r>
      <rPr>
        <sz val="14"/>
        <color theme="4"/>
        <rFont val="Aptos Narrow"/>
        <family val="2"/>
        <scheme val="minor"/>
      </rPr>
      <t>Locate the equipments power rating in watts (W). This will usually be on the box, within the specification found in the instruction manual or on a label on the appliance itself, which is usually located on either the back or side. Input this number into the Rating/Wattage (W) field in the calculator.</t>
    </r>
    <r>
      <rPr>
        <b/>
        <u/>
        <sz val="14"/>
        <color theme="4"/>
        <rFont val="Aptos Narrow"/>
        <family val="2"/>
        <scheme val="minor"/>
      </rPr>
      <t xml:space="preserve">
</t>
    </r>
    <r>
      <rPr>
        <b/>
        <u/>
        <sz val="14"/>
        <color rgb="FFFF0000"/>
        <rFont val="Aptos Narrow"/>
        <family val="2"/>
        <scheme val="minor"/>
      </rPr>
      <t>Note:</t>
    </r>
    <r>
      <rPr>
        <sz val="14"/>
        <color theme="4"/>
        <rFont val="Aptos Narrow"/>
        <family val="2"/>
        <scheme val="minor"/>
      </rPr>
      <t xml:space="preserve"> For electricity the rating may be in kilowatts (kW) or kilo watt hours (kWh), which will require you to divide the figure by 1000 to get the </t>
    </r>
    <r>
      <rPr>
        <b/>
        <i/>
        <sz val="14"/>
        <color theme="4"/>
        <rFont val="Aptos Narrow"/>
        <family val="2"/>
        <scheme val="minor"/>
      </rPr>
      <t>Power</t>
    </r>
    <r>
      <rPr>
        <sz val="14"/>
        <color theme="4"/>
        <rFont val="Aptos Narrow"/>
        <family val="2"/>
        <scheme val="minor"/>
      </rPr>
      <t xml:space="preserve"> </t>
    </r>
    <r>
      <rPr>
        <b/>
        <sz val="14"/>
        <color theme="4"/>
        <rFont val="Aptos Narrow"/>
        <family val="2"/>
        <scheme val="minor"/>
      </rPr>
      <t>Rating/Wattage (W)</t>
    </r>
    <r>
      <rPr>
        <sz val="14"/>
        <color theme="4"/>
        <rFont val="Aptos Narrow"/>
        <family val="2"/>
        <scheme val="minor"/>
      </rPr>
      <t xml:space="preserve"> figure. 
</t>
    </r>
    <r>
      <rPr>
        <b/>
        <u/>
        <sz val="14"/>
        <color rgb="FFFF0000"/>
        <rFont val="Aptos Narrow"/>
        <family val="2"/>
        <scheme val="minor"/>
      </rPr>
      <t>Note:</t>
    </r>
    <r>
      <rPr>
        <sz val="14"/>
        <color theme="4"/>
        <rFont val="Aptos Narrow"/>
        <family val="2"/>
        <scheme val="minor"/>
      </rPr>
      <t xml:space="preserve"> For gas the calculator is configured for you to enter the power rating in Megajoules, which it will automatically convert. If the figure is given in Gigajoules simply divide by 1000 to get the Megajoule figure for entry into the calculator. This can then be entered into the </t>
    </r>
    <r>
      <rPr>
        <b/>
        <i/>
        <sz val="14"/>
        <color theme="4"/>
        <rFont val="Aptos Narrow"/>
        <family val="2"/>
        <scheme val="minor"/>
      </rPr>
      <t>Power Rating/ Megajoules (MJ)</t>
    </r>
    <r>
      <rPr>
        <sz val="14"/>
        <color theme="4"/>
        <rFont val="Aptos Narrow"/>
        <family val="2"/>
        <scheme val="minor"/>
      </rPr>
      <t xml:space="preserve"> field.
</t>
    </r>
    <r>
      <rPr>
        <b/>
        <u/>
        <sz val="14"/>
        <color theme="4"/>
        <rFont val="Aptos Narrow"/>
        <family val="2"/>
        <scheme val="minor"/>
      </rPr>
      <t xml:space="preserve">
Step 4:</t>
    </r>
    <r>
      <rPr>
        <sz val="14"/>
        <color theme="4"/>
        <rFont val="Aptos Narrow"/>
        <family val="2"/>
        <scheme val="minor"/>
      </rPr>
      <t xml:space="preserve"> Estimate the no. of hours you use each appliance per day and enter this into the </t>
    </r>
    <r>
      <rPr>
        <b/>
        <i/>
        <sz val="14"/>
        <color theme="4"/>
        <rFont val="Aptos Narrow"/>
        <family val="2"/>
        <scheme val="minor"/>
      </rPr>
      <t>No. Hours Used Per day</t>
    </r>
    <r>
      <rPr>
        <sz val="14"/>
        <color theme="4"/>
        <rFont val="Aptos Narrow"/>
        <family val="2"/>
        <scheme val="minor"/>
      </rPr>
      <t xml:space="preserve"> field in the calculator.
</t>
    </r>
    <r>
      <rPr>
        <b/>
        <u/>
        <sz val="14"/>
        <color theme="4"/>
        <rFont val="Aptos Narrow"/>
        <family val="2"/>
        <scheme val="minor"/>
      </rPr>
      <t>Step 5:</t>
    </r>
    <r>
      <rPr>
        <sz val="14"/>
        <color theme="4"/>
        <rFont val="Aptos Narrow"/>
        <family val="2"/>
        <scheme val="minor"/>
      </rPr>
      <t xml:space="preserve"> Work out the approximate no of days per yearyou use the item and enter it into the </t>
    </r>
    <r>
      <rPr>
        <b/>
        <i/>
        <sz val="14"/>
        <color theme="4"/>
        <rFont val="Aptos Narrow"/>
        <family val="2"/>
        <scheme val="minor"/>
      </rPr>
      <t xml:space="preserve">No. Days Used </t>
    </r>
    <r>
      <rPr>
        <sz val="14"/>
        <color theme="4"/>
        <rFont val="Aptos Narrow"/>
        <family val="2"/>
        <scheme val="minor"/>
      </rPr>
      <t>field</t>
    </r>
    <r>
      <rPr>
        <b/>
        <i/>
        <sz val="14"/>
        <color theme="4"/>
        <rFont val="Aptos Narrow"/>
        <family val="2"/>
        <scheme val="minor"/>
      </rPr>
      <t xml:space="preserve">. </t>
    </r>
    <r>
      <rPr>
        <sz val="14"/>
        <color theme="4"/>
        <rFont val="Aptos Narrow"/>
        <family val="2"/>
        <scheme val="minor"/>
      </rPr>
      <t>Some  appliances like fridges/freezers are on 365 hrs 24hrs a day.</t>
    </r>
    <r>
      <rPr>
        <b/>
        <i/>
        <sz val="14"/>
        <color theme="4"/>
        <rFont val="Aptos Narrow"/>
        <family val="2"/>
        <scheme val="minor"/>
      </rPr>
      <t xml:space="preserve">
</t>
    </r>
    <r>
      <rPr>
        <b/>
        <u/>
        <sz val="14"/>
        <color theme="4"/>
        <rFont val="Aptos Narrow"/>
        <family val="2"/>
        <scheme val="minor"/>
      </rPr>
      <t>Step 6:</t>
    </r>
    <r>
      <rPr>
        <sz val="14"/>
        <color theme="4"/>
        <rFont val="Aptos Narrow"/>
        <family val="2"/>
        <scheme val="minor"/>
      </rPr>
      <t xml:space="preserve"> Enter the number of each type of appliance with the same power rating into the </t>
    </r>
    <r>
      <rPr>
        <b/>
        <i/>
        <sz val="14"/>
        <color theme="4"/>
        <rFont val="Aptos Narrow"/>
        <family val="2"/>
        <scheme val="minor"/>
      </rPr>
      <t>Quantity with Same Power Rating</t>
    </r>
    <r>
      <rPr>
        <sz val="14"/>
        <color theme="4"/>
        <rFont val="Aptos Narrow"/>
        <family val="2"/>
        <scheme val="minor"/>
      </rPr>
      <t xml:space="preserve">  field in the calculator.
</t>
    </r>
    <r>
      <rPr>
        <b/>
        <u/>
        <sz val="14"/>
        <color theme="4"/>
        <rFont val="Aptos Narrow"/>
        <family val="2"/>
        <scheme val="minor"/>
      </rPr>
      <t>Step 7:</t>
    </r>
    <r>
      <rPr>
        <b/>
        <sz val="14"/>
        <color theme="4"/>
        <rFont val="Aptos Narrow"/>
        <family val="2"/>
        <scheme val="minor"/>
      </rPr>
      <t xml:space="preserve"> </t>
    </r>
    <r>
      <rPr>
        <sz val="14"/>
        <color theme="4"/>
        <rFont val="Aptos Narrow"/>
        <family val="2"/>
        <scheme val="minor"/>
      </rPr>
      <t xml:space="preserve">Repeat steps 1-6 for each section of the calculator. The </t>
    </r>
    <r>
      <rPr>
        <b/>
        <i/>
        <sz val="14"/>
        <color theme="4"/>
        <rFont val="Aptos Narrow"/>
        <family val="2"/>
        <scheme val="minor"/>
      </rPr>
      <t>Est Total Consumption_Cost</t>
    </r>
    <r>
      <rPr>
        <sz val="14"/>
        <color theme="4"/>
        <rFont val="Aptos Narrow"/>
        <family val="2"/>
        <scheme val="minor"/>
      </rPr>
      <t xml:space="preserve"> tab will then populate automatically.</t>
    </r>
    <r>
      <rPr>
        <b/>
        <u/>
        <sz val="14"/>
        <color theme="4"/>
        <rFont val="Aptos Narrow"/>
        <family val="2"/>
        <scheme val="minor"/>
      </rPr>
      <t xml:space="preserve">
</t>
    </r>
    <r>
      <rPr>
        <b/>
        <u/>
        <sz val="14"/>
        <color rgb="FFFF0000"/>
        <rFont val="Aptos Narrow"/>
        <family val="2"/>
        <scheme val="minor"/>
      </rPr>
      <t>IMPORTANT:</t>
    </r>
    <r>
      <rPr>
        <b/>
        <sz val="14"/>
        <color rgb="FFFF0000"/>
        <rFont val="Aptos Narrow"/>
        <family val="2"/>
        <scheme val="minor"/>
      </rPr>
      <t xml:space="preserve"> </t>
    </r>
    <r>
      <rPr>
        <sz val="13.5"/>
        <color theme="4"/>
        <rFont val="Aptos Narrow"/>
        <family val="2"/>
        <scheme val="minor"/>
      </rPr>
      <t xml:space="preserve">Pay  attention to the </t>
    </r>
    <r>
      <rPr>
        <b/>
        <sz val="13.5"/>
        <color theme="4"/>
        <rFont val="Aptos Narrow"/>
        <family val="2"/>
        <scheme val="minor"/>
      </rPr>
      <t xml:space="preserve">No. pages </t>
    </r>
    <r>
      <rPr>
        <sz val="13.5"/>
        <color theme="4"/>
        <rFont val="Aptos Narrow"/>
        <family val="2"/>
        <scheme val="minor"/>
      </rPr>
      <t xml:space="preserve">indicator at the top middle of each tab on the calculator. Make sure you scroll down and complete all pages on each tab.
</t>
    </r>
    <r>
      <rPr>
        <b/>
        <sz val="13.5"/>
        <color theme="4"/>
        <rFont val="Aptos Narrow"/>
        <family val="2"/>
        <scheme val="minor"/>
      </rPr>
      <t>Disclaimer:</t>
    </r>
    <r>
      <rPr>
        <sz val="13.5"/>
        <color theme="4"/>
        <rFont val="Aptos Narrow"/>
        <family val="2"/>
        <scheme val="minor"/>
      </rPr>
      <t xml:space="preserve"> This calculator is an estimate only based upon the accuracy of data entry. It only measures power consumption and </t>
    </r>
    <r>
      <rPr>
        <b/>
        <sz val="13.5"/>
        <color theme="4"/>
        <rFont val="Aptos Narrow"/>
        <family val="2"/>
        <scheme val="minor"/>
      </rPr>
      <t>DOES NOT</t>
    </r>
    <r>
      <rPr>
        <sz val="13.5"/>
        <color theme="4"/>
        <rFont val="Aptos Narrow"/>
        <family val="2"/>
        <scheme val="minor"/>
      </rPr>
      <t xml:space="preserve"> account for additional fees and charges on your utility bill. If you notice equipment is consuming more energy than expected consult a professional for advice.</t>
    </r>
  </si>
  <si>
    <t>* Scroll down for next page</t>
  </si>
  <si>
    <r>
      <rPr>
        <b/>
        <u/>
        <sz val="18"/>
        <color theme="4"/>
        <rFont val="Aptos Narrow"/>
        <family val="2"/>
        <scheme val="minor"/>
      </rPr>
      <t xml:space="preserve">Instructions </t>
    </r>
    <r>
      <rPr>
        <u/>
        <sz val="14"/>
        <color theme="4"/>
        <rFont val="Aptos Narrow"/>
        <family val="2"/>
        <scheme val="minor"/>
      </rPr>
      <t xml:space="preserve">
</t>
    </r>
    <r>
      <rPr>
        <b/>
        <sz val="14"/>
        <color theme="4"/>
        <rFont val="Aptos Narrow"/>
        <family val="2"/>
        <scheme val="minor"/>
      </rPr>
      <t>Note: To ensure you can read all of the information contained in each tab, adjust zoom setting to 100%</t>
    </r>
    <r>
      <rPr>
        <u/>
        <sz val="14"/>
        <color theme="4"/>
        <rFont val="Aptos Narrow"/>
        <family val="2"/>
        <scheme val="minor"/>
      </rPr>
      <t xml:space="preserve">
</t>
    </r>
    <r>
      <rPr>
        <b/>
        <u/>
        <sz val="14"/>
        <color theme="4"/>
        <rFont val="Aptos Narrow"/>
        <family val="2"/>
        <scheme val="minor"/>
      </rPr>
      <t>Step 1:</t>
    </r>
    <r>
      <rPr>
        <sz val="14"/>
        <color theme="4"/>
        <rFont val="Aptos Narrow"/>
        <family val="2"/>
        <scheme val="minor"/>
      </rPr>
      <t xml:space="preserve"> Review your electricity and gas bills and identify the cost per energy unit. Depending on the provider this is provided in either cents per unit or dollars per unit.
</t>
    </r>
    <r>
      <rPr>
        <b/>
        <u/>
        <sz val="14"/>
        <color rgb="FFFF0000"/>
        <rFont val="Aptos Narrow"/>
        <family val="2"/>
        <scheme val="minor"/>
      </rPr>
      <t>Instruction:</t>
    </r>
    <r>
      <rPr>
        <sz val="14"/>
        <color theme="4"/>
        <rFont val="Aptos Narrow"/>
        <family val="2"/>
        <scheme val="minor"/>
      </rPr>
      <t xml:space="preserve"> This calculator is configured for cents/unit so please convert any dollar figure to cents.</t>
    </r>
    <r>
      <rPr>
        <b/>
        <sz val="14"/>
        <color rgb="FFFF0000"/>
        <rFont val="Aptos Narrow"/>
        <family val="2"/>
        <scheme val="minor"/>
      </rPr>
      <t xml:space="preserve">
</t>
    </r>
    <r>
      <rPr>
        <b/>
        <u/>
        <sz val="14"/>
        <color rgb="FFFF0000"/>
        <rFont val="Aptos Narrow"/>
        <family val="2"/>
        <scheme val="minor"/>
      </rPr>
      <t>Note:</t>
    </r>
    <r>
      <rPr>
        <b/>
        <sz val="14"/>
        <color rgb="FFFF0000"/>
        <rFont val="Aptos Narrow"/>
        <family val="2"/>
        <scheme val="minor"/>
      </rPr>
      <t xml:space="preserve"> </t>
    </r>
    <r>
      <rPr>
        <sz val="14"/>
        <color theme="4"/>
        <rFont val="Aptos Narrow"/>
        <family val="2"/>
        <scheme val="minor"/>
      </rPr>
      <t xml:space="preserve">The </t>
    </r>
    <r>
      <rPr>
        <b/>
        <i/>
        <sz val="14"/>
        <color theme="4"/>
        <rFont val="Aptos Narrow"/>
        <family val="2"/>
        <scheme val="minor"/>
      </rPr>
      <t>Sample Bills</t>
    </r>
    <r>
      <rPr>
        <sz val="14"/>
        <color theme="4"/>
        <rFont val="Aptos Narrow"/>
        <family val="2"/>
        <scheme val="minor"/>
      </rPr>
      <t xml:space="preserve"> tab shows you where to find this information on bills from different WA utility providers.</t>
    </r>
    <r>
      <rPr>
        <b/>
        <u/>
        <sz val="14"/>
        <color rgb="FFFF0000"/>
        <rFont val="Aptos Narrow"/>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</si>
</sst>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52" x14ac:knownFonts="1">
    <font>
      <sz val="11"/>
      <color theme="1"/>
      <name val="Aptos Narrow"/>
      <family val="2"/>
      <scheme val="minor"/>
    </font>
    <font>
      <b/>
      <sz val="11"/>
      <color theme="1"/>
      <name val="Aptos Narrow"/>
      <family val="2"/>
      <scheme val="minor"/>
    </font>
    <font>
      <b/>
      <sz val="48"/>
      <color theme="0"/>
      <name val="Aptos Narrow"/>
      <family val="2"/>
      <scheme val="minor"/>
    </font>
    <font>
      <b/>
      <sz val="20"/>
      <color theme="0"/>
      <name val="Aptos Narrow"/>
      <family val="2"/>
      <scheme val="minor"/>
    </font>
    <font>
      <b/>
      <sz val="20"/>
      <color theme="1"/>
      <name val="Aptos Narrow"/>
      <family val="2"/>
      <scheme val="minor"/>
    </font>
    <font>
      <b/>
      <sz val="11"/>
      <color rgb="FFFF0000"/>
      <name val="Aptos Narrow"/>
      <family val="2"/>
      <scheme val="minor"/>
    </font>
    <font>
      <sz val="16.5"/>
      <color theme="1"/>
      <name val="Aptos Narrow"/>
      <family val="2"/>
      <scheme val="minor"/>
    </font>
    <font>
      <sz val="9"/>
      <color theme="1"/>
      <name val="Aptos Narrow"/>
      <family val="2"/>
      <scheme val="minor"/>
    </font>
    <font>
      <sz val="9"/>
      <name val="Aptos Narrow"/>
      <family val="2"/>
      <scheme val="minor"/>
    </font>
    <font>
      <b/>
      <sz val="20"/>
      <name val="Aptos Narrow"/>
      <family val="2"/>
      <scheme val="minor"/>
    </font>
    <font>
      <b/>
      <sz val="10"/>
      <color theme="1"/>
      <name val="Aptos Narrow"/>
      <family val="2"/>
      <scheme val="minor"/>
    </font>
    <font>
      <b/>
      <u/>
      <sz val="9"/>
      <color theme="1"/>
      <name val="Aptos Narrow"/>
      <family val="2"/>
      <scheme val="minor"/>
    </font>
    <font>
      <b/>
      <sz val="12"/>
      <color theme="0"/>
      <name val="Aptos Narrow"/>
      <family val="2"/>
      <scheme val="minor"/>
    </font>
    <font>
      <b/>
      <sz val="13"/>
      <color theme="0"/>
      <name val="Aptos Narrow"/>
      <family val="2"/>
      <scheme val="minor"/>
    </font>
    <font>
      <b/>
      <sz val="48"/>
      <color theme="1"/>
      <name val="Aptos Narrow"/>
      <family val="2"/>
      <scheme val="minor"/>
    </font>
    <font>
      <b/>
      <sz val="14"/>
      <color theme="4"/>
      <name val="Aptos Narrow"/>
      <family val="2"/>
      <scheme val="minor"/>
    </font>
    <font>
      <sz val="14"/>
      <color theme="1"/>
      <name val="Aptos Narrow"/>
      <family val="2"/>
      <scheme val="minor"/>
    </font>
    <font>
      <u/>
      <sz val="14"/>
      <color theme="4"/>
      <name val="Aptos Narrow"/>
      <family val="2"/>
      <scheme val="minor"/>
    </font>
    <font>
      <b/>
      <u/>
      <sz val="18"/>
      <color theme="4"/>
      <name val="Aptos Narrow"/>
      <family val="2"/>
      <scheme val="minor"/>
    </font>
    <font>
      <b/>
      <u/>
      <sz val="14"/>
      <color theme="4"/>
      <name val="Aptos Narrow"/>
      <family val="2"/>
      <scheme val="minor"/>
    </font>
    <font>
      <sz val="14"/>
      <color theme="4"/>
      <name val="Aptos Narrow"/>
      <family val="2"/>
      <scheme val="minor"/>
    </font>
    <font>
      <b/>
      <u/>
      <sz val="14"/>
      <color rgb="FFFF0000"/>
      <name val="Aptos Narrow"/>
      <family val="2"/>
      <scheme val="minor"/>
    </font>
    <font>
      <b/>
      <sz val="14"/>
      <color rgb="FFFF0000"/>
      <name val="Aptos Narrow"/>
      <family val="2"/>
      <scheme val="minor"/>
    </font>
    <font>
      <b/>
      <i/>
      <sz val="14"/>
      <color theme="4"/>
      <name val="Aptos Narrow"/>
      <family val="2"/>
      <scheme val="minor"/>
    </font>
    <font>
      <b/>
      <sz val="16"/>
      <color theme="4"/>
      <name val="Aptos Narrow"/>
      <family val="2"/>
      <scheme val="minor"/>
    </font>
    <font>
      <sz val="16"/>
      <color theme="4"/>
      <name val="Aptos Narrow"/>
      <family val="2"/>
      <scheme val="minor"/>
    </font>
    <font>
      <b/>
      <sz val="11"/>
      <color theme="0"/>
      <name val="Aptos Narrow"/>
      <family val="2"/>
      <scheme val="minor"/>
    </font>
    <font>
      <b/>
      <sz val="14"/>
      <color theme="0"/>
      <name val="Aptos Narrow"/>
      <family val="2"/>
      <scheme val="minor"/>
    </font>
    <font>
      <b/>
      <sz val="10"/>
      <color theme="0"/>
      <name val="Aptos Narrow"/>
      <family val="2"/>
      <scheme val="minor"/>
    </font>
    <font>
      <u/>
      <sz val="9"/>
      <color theme="1"/>
      <name val="Aptos Narrow"/>
      <family val="2"/>
      <scheme val="minor"/>
    </font>
    <font>
      <b/>
      <sz val="9"/>
      <color theme="1"/>
      <name val="Aptos Narrow"/>
      <family val="2"/>
      <scheme val="minor"/>
    </font>
    <font>
      <b/>
      <sz val="10.5"/>
      <color theme="0"/>
      <name val="Aptos Narrow"/>
      <family val="2"/>
      <scheme val="minor"/>
    </font>
    <font>
      <b/>
      <sz val="12"/>
      <color theme="1"/>
      <name val="Aptos Narrow"/>
      <family val="2"/>
      <scheme val="minor"/>
    </font>
    <font>
      <b/>
      <sz val="15"/>
      <color theme="0"/>
      <name val="Aptos Narrow"/>
      <family val="2"/>
      <scheme val="minor"/>
    </font>
    <font>
      <sz val="15"/>
      <color theme="0"/>
      <name val="Aptos Narrow"/>
      <family val="2"/>
      <scheme val="minor"/>
    </font>
    <font>
      <b/>
      <sz val="14"/>
      <color theme="1"/>
      <name val="Aptos Narrow"/>
      <family val="2"/>
      <scheme val="minor"/>
    </font>
    <font>
      <b/>
      <sz val="11"/>
      <name val="Aptos Narrow"/>
      <family val="2"/>
      <scheme val="minor"/>
    </font>
    <font>
      <sz val="11"/>
      <name val="Aptos Narrow"/>
      <family val="2"/>
      <scheme val="minor"/>
    </font>
    <font>
      <b/>
      <sz val="24"/>
      <color theme="0"/>
      <name val="Aptos Narrow"/>
      <family val="2"/>
      <scheme val="minor"/>
    </font>
    <font>
      <b/>
      <sz val="12"/>
      <color rgb="FFFF0000"/>
      <name val="Aptos Narrow"/>
      <family val="2"/>
      <scheme val="minor"/>
    </font>
    <font>
      <b/>
      <sz val="10"/>
      <color rgb="FFFF0000"/>
      <name val="Aptos Narrow"/>
      <family val="2"/>
      <scheme val="minor"/>
    </font>
    <font>
      <b/>
      <sz val="13"/>
      <color rgb="FFFF0000"/>
      <name val="Aptos Narrow"/>
      <family val="2"/>
      <scheme val="minor"/>
    </font>
    <font>
      <sz val="9"/>
      <color rgb="FF000000"/>
      <name val="Aptos Narrow"/>
      <family val="2"/>
    </font>
    <font>
      <b/>
      <u/>
      <sz val="9"/>
      <color rgb="FF000000"/>
      <name val="Aptos Narrow"/>
      <family val="2"/>
    </font>
    <font>
      <b/>
      <i/>
      <sz val="9"/>
      <color rgb="FF000000"/>
      <name val="Aptos Narrow"/>
      <family val="2"/>
    </font>
    <font>
      <b/>
      <sz val="13.5"/>
      <color theme="4"/>
      <name val="Aptos Narrow"/>
      <family val="2"/>
      <scheme val="minor"/>
    </font>
    <font>
      <b/>
      <u/>
      <sz val="13.5"/>
      <color theme="4"/>
      <name val="Aptos Narrow"/>
      <family val="2"/>
      <scheme val="minor"/>
    </font>
    <font>
      <sz val="13.5"/>
      <color theme="4"/>
      <name val="Aptos Narrow"/>
      <family val="2"/>
      <scheme val="minor"/>
    </font>
    <font>
      <b/>
      <i/>
      <sz val="13.5"/>
      <color theme="4"/>
      <name val="Aptos Narrow"/>
      <family val="2"/>
      <scheme val="minor"/>
    </font>
    <font>
      <b/>
      <sz val="9"/>
      <color rgb="FFFF0000"/>
      <name val="Aptos Narrow"/>
      <family val="2"/>
      <scheme val="minor"/>
    </font>
    <font>
      <b/>
      <sz val="24"/>
      <color theme="1"/>
      <name val="Aptos Narrow"/>
      <family val="2"/>
      <scheme val="minor"/>
    </font>
    <font>
      <sz val="24"/>
      <color theme="1"/>
      <name val="Aptos Narrow"/>
      <family val="2"/>
      <scheme val="minor"/>
    </font>
  </fonts>
  <fills count="18">
    <fill>
      <patternFill patternType="none"/>
    </fill>
    <fill>
      <patternFill patternType="gray125"/>
    </fill>
    <fill>
      <patternFill patternType="solid">
        <fgColor rgb="FFFF0000"/>
        <bgColor indexed="64"/>
      </patternFill>
    </fill>
    <fill>
      <patternFill patternType="solid">
        <fgColor theme="8"/>
        <bgColor indexed="64"/>
      </patternFill>
    </fill>
    <fill>
      <patternFill patternType="solid">
        <fgColor rgb="FFC000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theme="3"/>
        <bgColor indexed="64"/>
      </patternFill>
    </fill>
    <fill>
      <patternFill patternType="solid">
        <fgColor theme="3" tint="0.499984740745262"/>
        <bgColor indexed="64"/>
      </patternFill>
    </fill>
    <fill>
      <patternFill patternType="solid">
        <fgColor rgb="FFFFFF00"/>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theme="5"/>
        <bgColor indexed="64"/>
      </patternFill>
    </fill>
    <fill>
      <patternFill patternType="solid">
        <fgColor theme="7"/>
        <bgColor indexed="64"/>
      </patternFill>
    </fill>
    <fill>
      <patternFill patternType="solid">
        <fgColor theme="7" tint="0.39997558519241921"/>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s>
  <cellStyleXfs count="1">
    <xf numFmtId="0" fontId="0" fillId="0" borderId="0"/>
  </cellStyleXfs>
  <cellXfs count="317">
    <xf numFmtId="0" fontId="0" fillId="0" borderId="0" xfId="0"/>
    <xf numFmtId="0" fontId="5" fillId="5" borderId="9" xfId="0" applyFont="1" applyFill="1" applyBorder="1" applyAlignment="1">
      <alignment horizontal="center" vertical="center"/>
    </xf>
    <xf numFmtId="0" fontId="1" fillId="5" borderId="9" xfId="0" applyFont="1" applyFill="1" applyBorder="1" applyAlignment="1">
      <alignment horizontal="center"/>
    </xf>
    <xf numFmtId="0" fontId="5" fillId="6" borderId="14"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7" fillId="0" borderId="0" xfId="0" applyFont="1" applyAlignment="1">
      <alignment wrapText="1"/>
    </xf>
    <xf numFmtId="0" fontId="7" fillId="0" borderId="0" xfId="0" applyFont="1" applyAlignment="1">
      <alignment horizontal="left" vertical="center" wrapText="1"/>
    </xf>
    <xf numFmtId="0" fontId="4" fillId="0" borderId="0" xfId="0" applyFont="1" applyAlignment="1">
      <alignment vertical="center"/>
    </xf>
    <xf numFmtId="0" fontId="1" fillId="0" borderId="0" xfId="0" applyFont="1"/>
    <xf numFmtId="0" fontId="3"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1" fillId="0" borderId="0" xfId="0" applyFont="1" applyAlignment="1">
      <alignment vertical="center" wrapText="1"/>
    </xf>
    <xf numFmtId="0" fontId="6" fillId="0" borderId="0" xfId="0" applyFont="1"/>
    <xf numFmtId="0" fontId="7" fillId="0" borderId="0" xfId="0" applyFont="1"/>
    <xf numFmtId="0" fontId="8" fillId="0" borderId="0" xfId="0" applyFont="1" applyAlignment="1">
      <alignment vertical="center" wrapText="1"/>
    </xf>
    <xf numFmtId="0" fontId="19" fillId="7" borderId="4" xfId="0" applyFont="1" applyFill="1" applyBorder="1" applyAlignment="1">
      <alignment vertical="center"/>
    </xf>
    <xf numFmtId="0" fontId="19" fillId="7" borderId="5" xfId="0" applyFont="1" applyFill="1" applyBorder="1" applyAlignment="1">
      <alignment vertical="center"/>
    </xf>
    <xf numFmtId="0" fontId="24" fillId="0" borderId="0" xfId="0" applyFont="1" applyAlignment="1">
      <alignment vertical="center" wrapText="1"/>
    </xf>
    <xf numFmtId="0" fontId="25" fillId="0" borderId="0" xfId="0" applyFont="1" applyAlignment="1">
      <alignment vertical="center" wrapText="1"/>
    </xf>
    <xf numFmtId="0" fontId="25" fillId="0" borderId="0" xfId="0" applyFont="1" applyAlignment="1">
      <alignment vertical="center"/>
    </xf>
    <xf numFmtId="0" fontId="17" fillId="7" borderId="2" xfId="0" applyFont="1" applyFill="1" applyBorder="1" applyAlignment="1">
      <alignment vertical="center" wrapText="1"/>
    </xf>
    <xf numFmtId="0" fontId="17" fillId="7" borderId="3" xfId="0" applyFont="1" applyFill="1" applyBorder="1" applyAlignment="1">
      <alignment vertical="center" wrapText="1"/>
    </xf>
    <xf numFmtId="0" fontId="17" fillId="7" borderId="4" xfId="0" applyFont="1" applyFill="1" applyBorder="1" applyAlignment="1">
      <alignment vertical="center" wrapText="1"/>
    </xf>
    <xf numFmtId="0" fontId="17" fillId="7" borderId="5" xfId="0" applyFont="1" applyFill="1" applyBorder="1" applyAlignment="1">
      <alignment vertical="center" wrapText="1"/>
    </xf>
    <xf numFmtId="0" fontId="15" fillId="7" borderId="4" xfId="0" applyFont="1" applyFill="1" applyBorder="1" applyAlignment="1">
      <alignment vertical="center"/>
    </xf>
    <xf numFmtId="0" fontId="15" fillId="7" borderId="5" xfId="0" applyFont="1" applyFill="1" applyBorder="1" applyAlignment="1">
      <alignment vertical="center"/>
    </xf>
    <xf numFmtId="0" fontId="19" fillId="7" borderId="4" xfId="0" applyFont="1" applyFill="1" applyBorder="1" applyAlignment="1">
      <alignment wrapText="1"/>
    </xf>
    <xf numFmtId="0" fontId="19" fillId="7" borderId="5" xfId="0" applyFont="1" applyFill="1" applyBorder="1"/>
    <xf numFmtId="0" fontId="19" fillId="7" borderId="4" xfId="0" applyFont="1" applyFill="1" applyBorder="1"/>
    <xf numFmtId="0" fontId="8" fillId="0" borderId="0" xfId="0" applyFont="1" applyAlignment="1">
      <alignment wrapText="1"/>
    </xf>
    <xf numFmtId="0" fontId="13" fillId="0" borderId="0" xfId="0" applyFont="1" applyAlignment="1">
      <alignment vertical="center" wrapText="1"/>
    </xf>
    <xf numFmtId="0" fontId="0" fillId="0" borderId="0" xfId="0" applyProtection="1">
      <protection locked="0"/>
    </xf>
    <xf numFmtId="4" fontId="0" fillId="0" borderId="0" xfId="0" applyNumberFormat="1"/>
    <xf numFmtId="0" fontId="1" fillId="0" borderId="0" xfId="0" applyFont="1" applyAlignment="1" applyProtection="1">
      <alignment horizontal="center" vertical="center"/>
      <protection locked="0"/>
    </xf>
    <xf numFmtId="0" fontId="5" fillId="5" borderId="14" xfId="0" applyFont="1" applyFill="1" applyBorder="1" applyAlignment="1">
      <alignment horizontal="center" vertical="center"/>
    </xf>
    <xf numFmtId="0" fontId="0" fillId="5" borderId="14" xfId="0" applyFill="1" applyBorder="1" applyAlignment="1">
      <alignment horizontal="center" vertical="center"/>
    </xf>
    <xf numFmtId="0" fontId="5" fillId="6" borderId="14" xfId="0" applyFont="1" applyFill="1" applyBorder="1" applyAlignment="1">
      <alignment horizontal="left" vertical="center" wrapText="1"/>
    </xf>
    <xf numFmtId="0" fontId="10" fillId="6" borderId="14" xfId="0" applyFont="1" applyFill="1" applyBorder="1" applyAlignment="1">
      <alignment horizontal="center" vertical="center" wrapText="1"/>
    </xf>
    <xf numFmtId="4" fontId="0" fillId="7" borderId="14" xfId="0" applyNumberFormat="1" applyFill="1" applyBorder="1"/>
    <xf numFmtId="0" fontId="0" fillId="7" borderId="14" xfId="0" applyFill="1" applyBorder="1" applyProtection="1">
      <protection locked="0"/>
    </xf>
    <xf numFmtId="164" fontId="0" fillId="0" borderId="0" xfId="0" applyNumberFormat="1" applyAlignment="1">
      <alignment horizontal="left"/>
    </xf>
    <xf numFmtId="0" fontId="5" fillId="0" borderId="0" xfId="0" applyFont="1" applyAlignment="1">
      <alignment horizontal="center" vertical="center"/>
    </xf>
    <xf numFmtId="0" fontId="1" fillId="0" borderId="0" xfId="0" applyFont="1" applyAlignment="1">
      <alignment horizontal="center"/>
    </xf>
    <xf numFmtId="0" fontId="3" fillId="0" borderId="0" xfId="0" applyFont="1" applyAlignment="1">
      <alignment vertical="center"/>
    </xf>
    <xf numFmtId="0" fontId="1" fillId="0" borderId="0" xfId="0" applyFont="1" applyAlignment="1" applyProtection="1">
      <alignment vertical="center"/>
      <protection locked="0"/>
    </xf>
    <xf numFmtId="0" fontId="0" fillId="0" borderId="0" xfId="0" applyAlignment="1">
      <alignment vertical="center"/>
    </xf>
    <xf numFmtId="0" fontId="1" fillId="0" borderId="0" xfId="0" applyFont="1" applyAlignment="1">
      <alignment vertical="center"/>
    </xf>
    <xf numFmtId="0" fontId="7" fillId="0" borderId="0" xfId="0" applyFont="1" applyAlignment="1">
      <alignment vertical="center"/>
    </xf>
    <xf numFmtId="0" fontId="19" fillId="7" borderId="0" xfId="0" applyFont="1" applyFill="1" applyAlignment="1">
      <alignment vertical="center"/>
    </xf>
    <xf numFmtId="0" fontId="0" fillId="7" borderId="4" xfId="0" applyFill="1" applyBorder="1"/>
    <xf numFmtId="0" fontId="0" fillId="7" borderId="0" xfId="0" applyFill="1"/>
    <xf numFmtId="0" fontId="0" fillId="7" borderId="5" xfId="0" applyFill="1" applyBorder="1"/>
    <xf numFmtId="0" fontId="0" fillId="7" borderId="6" xfId="0" applyFill="1" applyBorder="1"/>
    <xf numFmtId="0" fontId="0" fillId="7" borderId="7" xfId="0" applyFill="1" applyBorder="1"/>
    <xf numFmtId="0" fontId="0" fillId="7" borderId="8" xfId="0" applyFill="1" applyBorder="1"/>
    <xf numFmtId="0" fontId="17" fillId="7" borderId="0" xfId="0" applyFont="1" applyFill="1" applyAlignment="1">
      <alignment vertical="center" wrapText="1"/>
    </xf>
    <xf numFmtId="0" fontId="15" fillId="7" borderId="0" xfId="0" applyFont="1" applyFill="1" applyAlignment="1">
      <alignment vertical="center"/>
    </xf>
    <xf numFmtId="0" fontId="19" fillId="7" borderId="0" xfId="0" applyFont="1" applyFill="1"/>
    <xf numFmtId="0" fontId="1" fillId="11" borderId="14" xfId="0" applyFont="1" applyFill="1" applyBorder="1" applyAlignment="1" applyProtection="1">
      <alignment horizontal="center" vertical="center"/>
      <protection locked="0"/>
    </xf>
    <xf numFmtId="0" fontId="13" fillId="0" borderId="0" xfId="0" applyFont="1" applyAlignment="1">
      <alignment horizontal="center" vertical="center" wrapText="1"/>
    </xf>
    <xf numFmtId="0" fontId="1" fillId="5" borderId="14" xfId="0" applyFont="1" applyFill="1" applyBorder="1" applyAlignment="1">
      <alignment horizontal="center"/>
    </xf>
    <xf numFmtId="4" fontId="0" fillId="7" borderId="14" xfId="0" applyNumberFormat="1" applyFill="1" applyBorder="1" applyProtection="1">
      <protection locked="0"/>
    </xf>
    <xf numFmtId="0" fontId="7" fillId="0" borderId="0" xfId="0" applyFont="1" applyAlignment="1">
      <alignment vertical="center" wrapText="1"/>
    </xf>
    <xf numFmtId="0" fontId="1" fillId="5" borderId="14" xfId="0" applyFont="1" applyFill="1" applyBorder="1" applyAlignment="1">
      <alignment horizontal="center" vertical="center"/>
    </xf>
    <xf numFmtId="0" fontId="11" fillId="0" borderId="0" xfId="0" applyFont="1"/>
    <xf numFmtId="164" fontId="0" fillId="0" borderId="0" xfId="0" applyNumberFormat="1"/>
    <xf numFmtId="0" fontId="5" fillId="5" borderId="10" xfId="0" applyFont="1" applyFill="1" applyBorder="1" applyAlignment="1">
      <alignment horizontal="center" vertical="center"/>
    </xf>
    <xf numFmtId="4" fontId="0" fillId="0" borderId="14" xfId="0" applyNumberFormat="1" applyBorder="1" applyProtection="1">
      <protection locked="0"/>
    </xf>
    <xf numFmtId="4" fontId="0" fillId="7" borderId="16" xfId="0" applyNumberFormat="1" applyFill="1" applyBorder="1" applyProtection="1">
      <protection locked="0"/>
    </xf>
    <xf numFmtId="0" fontId="26" fillId="0" borderId="0" xfId="0" applyFont="1" applyAlignment="1">
      <alignment horizontal="center"/>
    </xf>
    <xf numFmtId="0" fontId="0" fillId="0" borderId="0" xfId="0" applyAlignment="1">
      <alignment horizontal="right"/>
    </xf>
    <xf numFmtId="164" fontId="0" fillId="0" borderId="0" xfId="0" applyNumberFormat="1" applyAlignment="1">
      <alignment horizontal="right"/>
    </xf>
    <xf numFmtId="4" fontId="1" fillId="7" borderId="14" xfId="0" applyNumberFormat="1" applyFont="1" applyFill="1" applyBorder="1" applyAlignment="1">
      <alignment horizontal="right"/>
    </xf>
    <xf numFmtId="0" fontId="36" fillId="6" borderId="14" xfId="0" applyFont="1" applyFill="1" applyBorder="1" applyAlignment="1">
      <alignment horizontal="center" vertical="center" wrapText="1"/>
    </xf>
    <xf numFmtId="0" fontId="37" fillId="0" borderId="0" xfId="0" applyFont="1"/>
    <xf numFmtId="1" fontId="0" fillId="0" borderId="0" xfId="0" applyNumberFormat="1"/>
    <xf numFmtId="3" fontId="0" fillId="7" borderId="14" xfId="0" applyNumberFormat="1" applyFill="1" applyBorder="1" applyProtection="1">
      <protection locked="0"/>
    </xf>
    <xf numFmtId="3" fontId="0" fillId="0" borderId="0" xfId="0" applyNumberFormat="1"/>
    <xf numFmtId="2" fontId="7" fillId="0" borderId="0" xfId="0" applyNumberFormat="1" applyFont="1"/>
    <xf numFmtId="2" fontId="0" fillId="7" borderId="14" xfId="0" applyNumberFormat="1" applyFill="1" applyBorder="1" applyProtection="1">
      <protection locked="0"/>
    </xf>
    <xf numFmtId="1" fontId="0" fillId="7" borderId="14" xfId="0" applyNumberFormat="1" applyFill="1" applyBorder="1" applyProtection="1">
      <protection locked="0"/>
    </xf>
    <xf numFmtId="0" fontId="9" fillId="0" borderId="0" xfId="0" applyFont="1" applyAlignment="1">
      <alignment horizontal="center" vertical="center"/>
    </xf>
    <xf numFmtId="4" fontId="42" fillId="0" borderId="0" xfId="0" applyNumberFormat="1" applyFont="1" applyProtection="1">
      <protection locked="0"/>
    </xf>
    <xf numFmtId="0" fontId="7" fillId="0" borderId="0" xfId="0" applyFont="1" applyProtection="1">
      <protection locked="0"/>
    </xf>
    <xf numFmtId="0" fontId="45" fillId="7" borderId="4" xfId="0" applyFont="1" applyFill="1" applyBorder="1" applyAlignment="1">
      <alignment vertical="center"/>
    </xf>
    <xf numFmtId="0" fontId="45" fillId="7" borderId="0" xfId="0" applyFont="1" applyFill="1" applyAlignment="1">
      <alignment vertical="center"/>
    </xf>
    <xf numFmtId="0" fontId="45" fillId="7" borderId="5" xfId="0" applyFont="1" applyFill="1" applyBorder="1" applyAlignment="1">
      <alignment vertical="center"/>
    </xf>
    <xf numFmtId="0" fontId="15" fillId="0" borderId="0" xfId="0" applyFont="1"/>
    <xf numFmtId="0" fontId="16" fillId="0" borderId="0" xfId="0" applyFont="1"/>
    <xf numFmtId="0" fontId="0" fillId="0" borderId="0" xfId="0" applyAlignment="1">
      <alignment horizontal="center"/>
    </xf>
    <xf numFmtId="0" fontId="50" fillId="0" borderId="0" xfId="0" applyFont="1" applyAlignment="1" applyProtection="1">
      <alignment horizontal="center" vertical="center"/>
      <protection locked="0"/>
    </xf>
    <xf numFmtId="0" fontId="51" fillId="0" borderId="0" xfId="0" applyFont="1" applyAlignment="1" applyProtection="1">
      <alignment horizontal="center" vertical="center"/>
      <protection locked="0"/>
    </xf>
    <xf numFmtId="0" fontId="13" fillId="13" borderId="11" xfId="0" applyFont="1" applyFill="1" applyBorder="1" applyAlignment="1">
      <alignment horizontal="center" vertical="center" wrapText="1"/>
    </xf>
    <xf numFmtId="0" fontId="13" fillId="13" borderId="12" xfId="0" applyFont="1" applyFill="1" applyBorder="1" applyAlignment="1">
      <alignment horizontal="center" vertical="center" wrapText="1"/>
    </xf>
    <xf numFmtId="0" fontId="13" fillId="13" borderId="13" xfId="0" applyFont="1" applyFill="1" applyBorder="1" applyAlignment="1">
      <alignment horizontal="center" vertical="center" wrapText="1"/>
    </xf>
    <xf numFmtId="164" fontId="0" fillId="5" borderId="11" xfId="0" applyNumberFormat="1" applyFill="1" applyBorder="1" applyAlignment="1">
      <alignment horizontal="right"/>
    </xf>
    <xf numFmtId="164" fontId="0" fillId="5" borderId="12" xfId="0" applyNumberFormat="1" applyFill="1" applyBorder="1" applyAlignment="1">
      <alignment horizontal="right"/>
    </xf>
    <xf numFmtId="164" fontId="0" fillId="5" borderId="13" xfId="0" applyNumberFormat="1" applyFill="1" applyBorder="1" applyAlignment="1">
      <alignment horizontal="right"/>
    </xf>
    <xf numFmtId="0" fontId="12" fillId="13" borderId="11" xfId="0" applyFont="1" applyFill="1" applyBorder="1" applyAlignment="1">
      <alignment horizontal="center" vertical="center" wrapText="1"/>
    </xf>
    <xf numFmtId="0" fontId="12" fillId="13" borderId="12" xfId="0" applyFont="1" applyFill="1" applyBorder="1" applyAlignment="1">
      <alignment horizontal="center" vertical="center" wrapText="1"/>
    </xf>
    <xf numFmtId="0" fontId="12" fillId="13" borderId="13" xfId="0" applyFont="1" applyFill="1" applyBorder="1" applyAlignment="1">
      <alignment horizontal="center" vertical="center" wrapText="1"/>
    </xf>
    <xf numFmtId="0" fontId="28" fillId="13" borderId="11" xfId="0" applyFont="1" applyFill="1" applyBorder="1" applyAlignment="1">
      <alignment horizontal="center" vertical="center" wrapText="1"/>
    </xf>
    <xf numFmtId="0" fontId="28" fillId="13" borderId="12" xfId="0" applyFont="1" applyFill="1" applyBorder="1" applyAlignment="1">
      <alignment horizontal="center" vertical="center" wrapText="1"/>
    </xf>
    <xf numFmtId="0" fontId="28" fillId="13" borderId="13" xfId="0" applyFont="1" applyFill="1" applyBorder="1" applyAlignment="1">
      <alignment horizontal="center" vertical="center" wrapText="1"/>
    </xf>
    <xf numFmtId="0" fontId="39" fillId="13" borderId="11" xfId="0" applyFont="1" applyFill="1" applyBorder="1" applyAlignment="1" applyProtection="1">
      <alignment horizontal="center" vertical="center" wrapText="1"/>
      <protection locked="0"/>
    </xf>
    <xf numFmtId="0" fontId="39" fillId="13" borderId="12" xfId="0" applyFont="1" applyFill="1" applyBorder="1" applyAlignment="1" applyProtection="1">
      <alignment horizontal="center" vertical="center" wrapText="1"/>
      <protection locked="0"/>
    </xf>
    <xf numFmtId="0" fontId="39" fillId="13" borderId="13" xfId="0" applyFont="1" applyFill="1" applyBorder="1" applyAlignment="1" applyProtection="1">
      <alignment horizontal="center" vertical="center" wrapText="1"/>
      <protection locked="0"/>
    </xf>
    <xf numFmtId="0" fontId="40" fillId="13" borderId="11" xfId="0" applyFont="1" applyFill="1" applyBorder="1" applyAlignment="1" applyProtection="1">
      <alignment horizontal="center" vertical="center" wrapText="1"/>
      <protection locked="0"/>
    </xf>
    <xf numFmtId="0" fontId="40" fillId="13" borderId="12" xfId="0" applyFont="1" applyFill="1" applyBorder="1" applyAlignment="1" applyProtection="1">
      <alignment horizontal="center" vertical="center" wrapText="1"/>
      <protection locked="0"/>
    </xf>
    <xf numFmtId="0" fontId="40" fillId="13" borderId="13" xfId="0" applyFont="1" applyFill="1" applyBorder="1" applyAlignment="1" applyProtection="1">
      <alignment horizontal="center" vertical="center" wrapText="1"/>
      <protection locked="0"/>
    </xf>
    <xf numFmtId="0" fontId="41" fillId="13" borderId="11" xfId="0" applyFont="1" applyFill="1" applyBorder="1" applyAlignment="1" applyProtection="1">
      <alignment horizontal="center" vertical="center" wrapText="1"/>
      <protection locked="0"/>
    </xf>
    <xf numFmtId="0" fontId="41" fillId="13" borderId="12" xfId="0" applyFont="1" applyFill="1" applyBorder="1" applyAlignment="1" applyProtection="1">
      <alignment horizontal="center" vertical="center" wrapText="1"/>
      <protection locked="0"/>
    </xf>
    <xf numFmtId="0" fontId="41" fillId="13" borderId="13" xfId="0" applyFont="1" applyFill="1" applyBorder="1" applyAlignment="1" applyProtection="1">
      <alignment horizontal="center" vertical="center" wrapText="1"/>
      <protection locked="0"/>
    </xf>
    <xf numFmtId="0" fontId="13" fillId="13" borderId="11" xfId="0" applyFont="1" applyFill="1" applyBorder="1" applyAlignment="1">
      <alignment horizontal="left" vertical="center" wrapText="1"/>
    </xf>
    <xf numFmtId="0" fontId="13" fillId="13" borderId="12" xfId="0" applyFont="1" applyFill="1" applyBorder="1" applyAlignment="1">
      <alignment horizontal="left" vertical="center" wrapText="1"/>
    </xf>
    <xf numFmtId="0" fontId="13" fillId="13" borderId="13" xfId="0" applyFont="1" applyFill="1" applyBorder="1" applyAlignment="1">
      <alignment horizontal="left" vertical="center" wrapText="1"/>
    </xf>
    <xf numFmtId="0" fontId="5" fillId="13" borderId="11" xfId="0" applyFont="1" applyFill="1" applyBorder="1" applyAlignment="1" applyProtection="1">
      <alignment horizontal="center" vertical="center" wrapText="1"/>
      <protection locked="0"/>
    </xf>
    <xf numFmtId="0" fontId="5" fillId="13" borderId="12" xfId="0" applyFont="1" applyFill="1" applyBorder="1" applyAlignment="1" applyProtection="1">
      <alignment horizontal="center" vertical="center" wrapText="1"/>
      <protection locked="0"/>
    </xf>
    <xf numFmtId="0" fontId="5" fillId="13" borderId="13" xfId="0" applyFont="1" applyFill="1" applyBorder="1" applyAlignment="1" applyProtection="1">
      <alignment horizontal="center" vertical="center" wrapText="1"/>
      <protection locked="0"/>
    </xf>
    <xf numFmtId="0" fontId="12" fillId="13" borderId="12" xfId="0" applyFont="1" applyFill="1" applyBorder="1" applyAlignment="1" applyProtection="1">
      <alignment horizontal="center" vertical="center" wrapText="1"/>
      <protection locked="0"/>
    </xf>
    <xf numFmtId="0" fontId="12" fillId="13" borderId="13" xfId="0" applyFont="1" applyFill="1" applyBorder="1" applyAlignment="1" applyProtection="1">
      <alignment horizontal="center" vertical="center" wrapText="1"/>
      <protection locked="0"/>
    </xf>
    <xf numFmtId="0" fontId="3" fillId="13" borderId="1" xfId="0" applyFont="1" applyFill="1" applyBorder="1" applyAlignment="1">
      <alignment horizontal="center" vertical="center"/>
    </xf>
    <xf numFmtId="0" fontId="3" fillId="13" borderId="2" xfId="0" applyFont="1" applyFill="1" applyBorder="1" applyAlignment="1">
      <alignment horizontal="center" vertical="center"/>
    </xf>
    <xf numFmtId="0" fontId="3" fillId="13" borderId="3" xfId="0" applyFont="1" applyFill="1" applyBorder="1" applyAlignment="1">
      <alignment horizontal="center" vertical="center"/>
    </xf>
    <xf numFmtId="0" fontId="3" fillId="13" borderId="4" xfId="0" applyFont="1" applyFill="1" applyBorder="1" applyAlignment="1">
      <alignment horizontal="center" vertical="center"/>
    </xf>
    <xf numFmtId="0" fontId="3" fillId="13" borderId="0" xfId="0" applyFont="1" applyFill="1" applyAlignment="1">
      <alignment horizontal="center" vertical="center"/>
    </xf>
    <xf numFmtId="0" fontId="3" fillId="13" borderId="5" xfId="0" applyFont="1" applyFill="1" applyBorder="1" applyAlignment="1">
      <alignment horizontal="center" vertical="center"/>
    </xf>
    <xf numFmtId="0" fontId="3" fillId="13" borderId="6" xfId="0" applyFont="1" applyFill="1" applyBorder="1" applyAlignment="1">
      <alignment horizontal="center" vertical="center"/>
    </xf>
    <xf numFmtId="0" fontId="3" fillId="13" borderId="7" xfId="0" applyFont="1" applyFill="1" applyBorder="1" applyAlignment="1">
      <alignment horizontal="center" vertical="center"/>
    </xf>
    <xf numFmtId="0" fontId="3" fillId="13" borderId="8" xfId="0" applyFont="1" applyFill="1" applyBorder="1" applyAlignment="1">
      <alignment horizontal="center" vertical="center"/>
    </xf>
    <xf numFmtId="0" fontId="1" fillId="11" borderId="15" xfId="0" applyFont="1" applyFill="1" applyBorder="1" applyAlignment="1" applyProtection="1">
      <alignment horizontal="center" vertical="center"/>
      <protection locked="0"/>
    </xf>
    <xf numFmtId="0" fontId="1" fillId="11" borderId="10" xfId="0" applyFont="1" applyFill="1" applyBorder="1" applyAlignment="1" applyProtection="1">
      <alignment horizontal="center" vertical="center"/>
      <protection locked="0"/>
    </xf>
    <xf numFmtId="0" fontId="0" fillId="5" borderId="9" xfId="0" applyFill="1" applyBorder="1" applyAlignment="1">
      <alignment horizontal="center" vertical="center"/>
    </xf>
    <xf numFmtId="0" fontId="0" fillId="5" borderId="10" xfId="0" applyFill="1" applyBorder="1" applyAlignment="1">
      <alignment horizontal="center" vertical="center"/>
    </xf>
    <xf numFmtId="0" fontId="1" fillId="5" borderId="11" xfId="0" applyFont="1" applyFill="1" applyBorder="1" applyAlignment="1">
      <alignment horizontal="center" vertical="center"/>
    </xf>
    <xf numFmtId="0" fontId="1" fillId="5" borderId="12" xfId="0" applyFont="1" applyFill="1" applyBorder="1" applyAlignment="1">
      <alignment horizontal="center" vertical="center"/>
    </xf>
    <xf numFmtId="0" fontId="1" fillId="5" borderId="13" xfId="0" applyFont="1" applyFill="1" applyBorder="1" applyAlignment="1">
      <alignment horizontal="center" vertical="center"/>
    </xf>
    <xf numFmtId="0" fontId="26" fillId="13" borderId="11" xfId="0" applyFont="1" applyFill="1" applyBorder="1" applyAlignment="1">
      <alignment horizontal="center" vertical="center" wrapText="1"/>
    </xf>
    <xf numFmtId="0" fontId="26" fillId="13" borderId="12" xfId="0" applyFont="1" applyFill="1" applyBorder="1" applyAlignment="1">
      <alignment horizontal="center" vertical="center" wrapText="1"/>
    </xf>
    <xf numFmtId="0" fontId="26" fillId="13" borderId="13" xfId="0" applyFont="1" applyFill="1" applyBorder="1" applyAlignment="1">
      <alignment horizontal="center" vertical="center" wrapText="1"/>
    </xf>
    <xf numFmtId="0" fontId="31" fillId="13" borderId="11" xfId="0" applyFont="1" applyFill="1" applyBorder="1" applyAlignment="1">
      <alignment horizontal="left" vertical="center" wrapText="1"/>
    </xf>
    <xf numFmtId="0" fontId="31" fillId="13" borderId="12" xfId="0" applyFont="1" applyFill="1" applyBorder="1" applyAlignment="1">
      <alignment horizontal="left" vertical="center" wrapText="1"/>
    </xf>
    <xf numFmtId="0" fontId="31" fillId="13" borderId="13" xfId="0" applyFont="1" applyFill="1" applyBorder="1" applyAlignment="1">
      <alignment horizontal="left" vertical="center" wrapText="1"/>
    </xf>
    <xf numFmtId="0" fontId="12" fillId="13" borderId="12" xfId="0" applyFont="1" applyFill="1" applyBorder="1" applyAlignment="1">
      <alignment horizontal="left" vertical="center" wrapText="1"/>
    </xf>
    <xf numFmtId="0" fontId="12" fillId="13" borderId="13" xfId="0" applyFont="1" applyFill="1" applyBorder="1" applyAlignment="1">
      <alignment horizontal="left" vertical="center" wrapText="1"/>
    </xf>
    <xf numFmtId="0" fontId="28" fillId="13" borderId="11" xfId="0" applyFont="1" applyFill="1" applyBorder="1" applyAlignment="1">
      <alignment horizontal="left" vertical="center" wrapText="1"/>
    </xf>
    <xf numFmtId="0" fontId="8" fillId="0" borderId="0" xfId="0" applyFont="1" applyAlignment="1">
      <alignment horizontal="left"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2" fillId="12" borderId="1" xfId="0" applyFont="1" applyFill="1" applyBorder="1" applyAlignment="1">
      <alignment horizontal="center" vertical="center"/>
    </xf>
    <xf numFmtId="0" fontId="2" fillId="12" borderId="2" xfId="0" applyFont="1" applyFill="1" applyBorder="1" applyAlignment="1">
      <alignment horizontal="center" vertical="center"/>
    </xf>
    <xf numFmtId="0" fontId="2" fillId="12" borderId="3" xfId="0" applyFont="1" applyFill="1" applyBorder="1" applyAlignment="1">
      <alignment horizontal="center" vertical="center"/>
    </xf>
    <xf numFmtId="0" fontId="2" fillId="12" borderId="4" xfId="0" applyFont="1" applyFill="1" applyBorder="1" applyAlignment="1">
      <alignment horizontal="center" vertical="center"/>
    </xf>
    <xf numFmtId="0" fontId="2" fillId="12" borderId="0" xfId="0" applyFont="1" applyFill="1" applyAlignment="1">
      <alignment horizontal="center" vertical="center"/>
    </xf>
    <xf numFmtId="0" fontId="2" fillId="12" borderId="5" xfId="0" applyFont="1" applyFill="1" applyBorder="1" applyAlignment="1">
      <alignment horizontal="center" vertical="center"/>
    </xf>
    <xf numFmtId="0" fontId="2" fillId="12" borderId="6" xfId="0" applyFont="1" applyFill="1" applyBorder="1" applyAlignment="1">
      <alignment horizontal="center" vertical="center"/>
    </xf>
    <xf numFmtId="0" fontId="2" fillId="12" borderId="7" xfId="0" applyFont="1" applyFill="1" applyBorder="1" applyAlignment="1">
      <alignment horizontal="center" vertical="center"/>
    </xf>
    <xf numFmtId="0" fontId="2" fillId="12" borderId="8"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4" xfId="0" applyFont="1" applyFill="1" applyBorder="1" applyAlignment="1">
      <alignment horizontal="center" vertical="center"/>
    </xf>
    <xf numFmtId="0" fontId="3" fillId="3" borderId="0" xfId="0" applyFont="1" applyFill="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8" xfId="0" applyFont="1" applyFill="1" applyBorder="1" applyAlignment="1">
      <alignment horizontal="center" vertical="center"/>
    </xf>
    <xf numFmtId="0" fontId="17" fillId="7" borderId="1" xfId="0" applyFont="1" applyFill="1" applyBorder="1" applyAlignment="1">
      <alignment horizontal="left" vertical="center" wrapText="1"/>
    </xf>
    <xf numFmtId="0" fontId="17" fillId="7" borderId="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4" xfId="0" applyFont="1" applyFill="1" applyBorder="1" applyAlignment="1">
      <alignment horizontal="left" vertical="center" wrapText="1"/>
    </xf>
    <xf numFmtId="0" fontId="17" fillId="7" borderId="0" xfId="0" applyFont="1" applyFill="1" applyAlignment="1">
      <alignment horizontal="left" vertical="center" wrapText="1"/>
    </xf>
    <xf numFmtId="0" fontId="17" fillId="7" borderId="5" xfId="0" applyFont="1" applyFill="1" applyBorder="1" applyAlignment="1">
      <alignment horizontal="left" vertical="center" wrapText="1"/>
    </xf>
    <xf numFmtId="0" fontId="19" fillId="7" borderId="4" xfId="0" applyFont="1" applyFill="1" applyBorder="1" applyAlignment="1">
      <alignment horizontal="left" vertical="center" wrapText="1"/>
    </xf>
    <xf numFmtId="0" fontId="19" fillId="7" borderId="0" xfId="0" applyFont="1" applyFill="1" applyAlignment="1">
      <alignment horizontal="left" vertical="center"/>
    </xf>
    <xf numFmtId="0" fontId="19" fillId="7" borderId="5" xfId="0" applyFont="1" applyFill="1" applyBorder="1" applyAlignment="1">
      <alignment horizontal="left" vertical="center"/>
    </xf>
    <xf numFmtId="0" fontId="19" fillId="7" borderId="4" xfId="0" applyFont="1" applyFill="1" applyBorder="1" applyAlignment="1">
      <alignment horizontal="left" vertical="center"/>
    </xf>
    <xf numFmtId="0" fontId="19" fillId="7" borderId="6" xfId="0" applyFont="1" applyFill="1" applyBorder="1" applyAlignment="1">
      <alignment horizontal="left" vertical="center"/>
    </xf>
    <xf numFmtId="0" fontId="19" fillId="7" borderId="7" xfId="0" applyFont="1" applyFill="1" applyBorder="1" applyAlignment="1">
      <alignment horizontal="left" vertical="center"/>
    </xf>
    <xf numFmtId="0" fontId="19" fillId="7" borderId="8" xfId="0" applyFont="1" applyFill="1" applyBorder="1" applyAlignment="1">
      <alignment horizontal="left" vertical="center"/>
    </xf>
    <xf numFmtId="0" fontId="14" fillId="8" borderId="1" xfId="0" applyFont="1" applyFill="1" applyBorder="1" applyAlignment="1">
      <alignment horizontal="center" vertical="center" wrapText="1"/>
    </xf>
    <xf numFmtId="0" fontId="14" fillId="8" borderId="2" xfId="0" applyFont="1" applyFill="1" applyBorder="1" applyAlignment="1">
      <alignment horizontal="center" vertical="center"/>
    </xf>
    <xf numFmtId="0" fontId="14" fillId="8" borderId="3" xfId="0" applyFont="1" applyFill="1" applyBorder="1" applyAlignment="1">
      <alignment horizontal="center" vertical="center"/>
    </xf>
    <xf numFmtId="0" fontId="14" fillId="8" borderId="4" xfId="0" applyFont="1" applyFill="1" applyBorder="1" applyAlignment="1">
      <alignment horizontal="center" vertical="center"/>
    </xf>
    <xf numFmtId="0" fontId="14" fillId="8" borderId="0" xfId="0" applyFont="1" applyFill="1" applyAlignment="1">
      <alignment horizontal="center" vertical="center"/>
    </xf>
    <xf numFmtId="0" fontId="14" fillId="8" borderId="5" xfId="0" applyFont="1" applyFill="1" applyBorder="1" applyAlignment="1">
      <alignment horizontal="center" vertical="center"/>
    </xf>
    <xf numFmtId="0" fontId="14" fillId="8" borderId="6" xfId="0" applyFont="1" applyFill="1" applyBorder="1" applyAlignment="1">
      <alignment horizontal="center" vertical="center"/>
    </xf>
    <xf numFmtId="0" fontId="14" fillId="8" borderId="7" xfId="0" applyFont="1" applyFill="1" applyBorder="1" applyAlignment="1">
      <alignment horizontal="center" vertical="center"/>
    </xf>
    <xf numFmtId="0" fontId="14" fillId="8" borderId="8" xfId="0" applyFont="1" applyFill="1" applyBorder="1" applyAlignment="1">
      <alignment horizontal="center" vertical="center"/>
    </xf>
    <xf numFmtId="0" fontId="0" fillId="0" borderId="0" xfId="0" applyAlignment="1">
      <alignment horizontal="center" vertical="center"/>
    </xf>
    <xf numFmtId="0" fontId="50" fillId="0" borderId="0" xfId="0" applyFont="1" applyAlignment="1">
      <alignment horizontal="center" vertical="center"/>
    </xf>
    <xf numFmtId="0" fontId="51" fillId="0" borderId="0" xfId="0" applyFont="1" applyAlignment="1">
      <alignment horizontal="center" vertical="center"/>
    </xf>
    <xf numFmtId="0" fontId="19" fillId="7" borderId="1" xfId="0" applyFont="1" applyFill="1" applyBorder="1" applyAlignment="1">
      <alignment horizontal="left" vertical="center" wrapText="1"/>
    </xf>
    <xf numFmtId="0" fontId="19" fillId="7" borderId="2" xfId="0" applyFont="1" applyFill="1" applyBorder="1" applyAlignment="1">
      <alignment horizontal="left" vertical="center" wrapText="1"/>
    </xf>
    <xf numFmtId="0" fontId="14" fillId="8" borderId="1" xfId="0" applyFont="1" applyFill="1" applyBorder="1" applyAlignment="1">
      <alignment horizontal="center" vertical="center"/>
    </xf>
    <xf numFmtId="0" fontId="49" fillId="0" borderId="0" xfId="0" applyFont="1" applyAlignment="1">
      <alignment horizontal="left" vertical="center" wrapText="1"/>
    </xf>
    <xf numFmtId="0" fontId="1" fillId="11" borderId="9" xfId="0" applyFont="1" applyFill="1" applyBorder="1" applyAlignment="1" applyProtection="1">
      <alignment horizontal="center" vertical="center"/>
      <protection locked="0"/>
    </xf>
    <xf numFmtId="0" fontId="0" fillId="11" borderId="9" xfId="0" applyFill="1" applyBorder="1" applyAlignment="1">
      <alignment horizontal="center" vertical="center"/>
    </xf>
    <xf numFmtId="0" fontId="0" fillId="11" borderId="10" xfId="0" applyFill="1" applyBorder="1" applyAlignment="1">
      <alignment horizontal="center" vertical="center"/>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0" xfId="0" applyFont="1" applyFill="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13" fillId="4" borderId="1"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3" fillId="4" borderId="0" xfId="0" applyFont="1" applyFill="1" applyAlignment="1">
      <alignment horizontal="center" vertical="center" wrapText="1"/>
    </xf>
    <xf numFmtId="0" fontId="13" fillId="4" borderId="5" xfId="0" applyFont="1" applyFill="1" applyBorder="1" applyAlignment="1">
      <alignment horizontal="center" vertical="center" wrapText="1"/>
    </xf>
    <xf numFmtId="0" fontId="13" fillId="4" borderId="6"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0" xfId="0" applyFont="1" applyFill="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2" fillId="4" borderId="11"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2" fillId="9" borderId="1" xfId="0" applyFont="1" applyFill="1" applyBorder="1" applyAlignment="1">
      <alignment horizontal="center" vertical="center"/>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2" fillId="9" borderId="4" xfId="0" applyFont="1" applyFill="1" applyBorder="1" applyAlignment="1">
      <alignment horizontal="center" vertical="center"/>
    </xf>
    <xf numFmtId="0" fontId="2" fillId="9" borderId="0" xfId="0" applyFont="1" applyFill="1" applyAlignment="1">
      <alignment horizontal="center" vertical="center"/>
    </xf>
    <xf numFmtId="0" fontId="2" fillId="9" borderId="5" xfId="0" applyFont="1" applyFill="1" applyBorder="1" applyAlignment="1">
      <alignment horizontal="center" vertical="center"/>
    </xf>
    <xf numFmtId="0" fontId="2" fillId="9" borderId="6"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8" xfId="0" applyFont="1" applyFill="1" applyBorder="1" applyAlignment="1">
      <alignment horizontal="center" vertical="center"/>
    </xf>
    <xf numFmtId="0" fontId="3" fillId="10" borderId="1" xfId="0" applyFont="1" applyFill="1" applyBorder="1" applyAlignment="1">
      <alignment horizontal="center" vertical="center"/>
    </xf>
    <xf numFmtId="0" fontId="3" fillId="10" borderId="2"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6" xfId="0" applyFont="1" applyFill="1" applyBorder="1" applyAlignment="1">
      <alignment horizontal="center" vertical="center"/>
    </xf>
    <xf numFmtId="0" fontId="3" fillId="10" borderId="7" xfId="0" applyFont="1" applyFill="1" applyBorder="1" applyAlignment="1">
      <alignment horizontal="center" vertical="center"/>
    </xf>
    <xf numFmtId="0" fontId="3" fillId="10" borderId="8" xfId="0" applyFont="1" applyFill="1" applyBorder="1" applyAlignment="1">
      <alignment horizontal="center" vertical="center"/>
    </xf>
    <xf numFmtId="0" fontId="12" fillId="10" borderId="11" xfId="0" applyFont="1" applyFill="1" applyBorder="1" applyAlignment="1">
      <alignment horizontal="center" vertical="center" wrapText="1"/>
    </xf>
    <xf numFmtId="0" fontId="12" fillId="10" borderId="12" xfId="0" applyFont="1" applyFill="1" applyBorder="1" applyAlignment="1">
      <alignment horizontal="center" vertical="center" wrapText="1"/>
    </xf>
    <xf numFmtId="0" fontId="12" fillId="10" borderId="13" xfId="0" applyFont="1" applyFill="1" applyBorder="1" applyAlignment="1">
      <alignment horizontal="center" vertical="center" wrapText="1"/>
    </xf>
    <xf numFmtId="0" fontId="13" fillId="10" borderId="11" xfId="0" applyFont="1" applyFill="1" applyBorder="1" applyAlignment="1">
      <alignment horizontal="center" vertical="center" wrapText="1"/>
    </xf>
    <xf numFmtId="0" fontId="13" fillId="10" borderId="12" xfId="0" applyFont="1" applyFill="1" applyBorder="1" applyAlignment="1">
      <alignment horizontal="center" vertical="center" wrapText="1"/>
    </xf>
    <xf numFmtId="0" fontId="13" fillId="10" borderId="13" xfId="0" applyFont="1" applyFill="1" applyBorder="1" applyAlignment="1">
      <alignment horizontal="center" vertical="center" wrapText="1"/>
    </xf>
    <xf numFmtId="164" fontId="0" fillId="0" borderId="0" xfId="0" applyNumberFormat="1" applyAlignment="1">
      <alignment horizontal="left"/>
    </xf>
    <xf numFmtId="0" fontId="3" fillId="10" borderId="4" xfId="0" applyFont="1" applyFill="1" applyBorder="1" applyAlignment="1">
      <alignment horizontal="center" vertical="center"/>
    </xf>
    <xf numFmtId="0" fontId="3" fillId="10" borderId="0" xfId="0" applyFont="1" applyFill="1" applyAlignment="1">
      <alignment horizontal="center" vertical="center"/>
    </xf>
    <xf numFmtId="0" fontId="3" fillId="10" borderId="5" xfId="0" applyFont="1" applyFill="1" applyBorder="1" applyAlignment="1">
      <alignment horizontal="center" vertical="center"/>
    </xf>
    <xf numFmtId="0" fontId="13" fillId="14" borderId="1" xfId="0" applyFont="1" applyFill="1" applyBorder="1" applyAlignment="1">
      <alignment horizontal="center" vertical="center" wrapText="1"/>
    </xf>
    <xf numFmtId="0" fontId="13" fillId="14" borderId="2" xfId="0" applyFont="1" applyFill="1" applyBorder="1" applyAlignment="1">
      <alignment horizontal="center" vertical="center" wrapText="1"/>
    </xf>
    <xf numFmtId="0" fontId="13" fillId="14" borderId="3" xfId="0" applyFont="1" applyFill="1" applyBorder="1" applyAlignment="1">
      <alignment horizontal="center" vertical="center" wrapText="1"/>
    </xf>
    <xf numFmtId="0" fontId="13" fillId="14" borderId="4" xfId="0" applyFont="1" applyFill="1" applyBorder="1" applyAlignment="1">
      <alignment horizontal="center" vertical="center" wrapText="1"/>
    </xf>
    <xf numFmtId="0" fontId="13" fillId="14" borderId="0" xfId="0" applyFont="1" applyFill="1" applyAlignment="1">
      <alignment horizontal="center" vertical="center" wrapText="1"/>
    </xf>
    <xf numFmtId="0" fontId="13" fillId="14" borderId="5" xfId="0" applyFont="1" applyFill="1" applyBorder="1" applyAlignment="1">
      <alignment horizontal="center" vertical="center" wrapText="1"/>
    </xf>
    <xf numFmtId="0" fontId="13" fillId="14" borderId="6" xfId="0" applyFont="1" applyFill="1" applyBorder="1" applyAlignment="1">
      <alignment horizontal="center" vertical="center" wrapText="1"/>
    </xf>
    <xf numFmtId="0" fontId="13" fillId="14" borderId="7" xfId="0" applyFont="1" applyFill="1" applyBorder="1" applyAlignment="1">
      <alignment horizontal="center" vertical="center" wrapText="1"/>
    </xf>
    <xf numFmtId="0" fontId="13" fillId="14" borderId="8" xfId="0" applyFont="1" applyFill="1" applyBorder="1" applyAlignment="1">
      <alignment horizontal="center" vertical="center" wrapText="1"/>
    </xf>
    <xf numFmtId="0" fontId="2" fillId="15" borderId="1" xfId="0" applyFont="1" applyFill="1" applyBorder="1" applyAlignment="1">
      <alignment horizontal="center" vertical="center"/>
    </xf>
    <xf numFmtId="0" fontId="2" fillId="15" borderId="2" xfId="0" applyFont="1" applyFill="1" applyBorder="1" applyAlignment="1">
      <alignment horizontal="center" vertical="center"/>
    </xf>
    <xf numFmtId="0" fontId="2" fillId="15" borderId="3" xfId="0" applyFont="1" applyFill="1" applyBorder="1" applyAlignment="1">
      <alignment horizontal="center" vertical="center"/>
    </xf>
    <xf numFmtId="0" fontId="2" fillId="15" borderId="4" xfId="0" applyFont="1" applyFill="1" applyBorder="1" applyAlignment="1">
      <alignment horizontal="center" vertical="center"/>
    </xf>
    <xf numFmtId="0" fontId="2" fillId="15" borderId="0" xfId="0" applyFont="1" applyFill="1" applyAlignment="1">
      <alignment horizontal="center" vertical="center"/>
    </xf>
    <xf numFmtId="0" fontId="2" fillId="15" borderId="5" xfId="0" applyFont="1" applyFill="1" applyBorder="1" applyAlignment="1">
      <alignment horizontal="center" vertical="center"/>
    </xf>
    <xf numFmtId="0" fontId="2" fillId="15" borderId="6" xfId="0" applyFont="1" applyFill="1" applyBorder="1" applyAlignment="1">
      <alignment horizontal="center" vertical="center"/>
    </xf>
    <xf numFmtId="0" fontId="2" fillId="15" borderId="7" xfId="0" applyFont="1" applyFill="1" applyBorder="1" applyAlignment="1">
      <alignment horizontal="center" vertical="center"/>
    </xf>
    <xf numFmtId="0" fontId="2" fillId="15" borderId="8" xfId="0" applyFont="1" applyFill="1" applyBorder="1" applyAlignment="1">
      <alignment horizontal="center" vertical="center"/>
    </xf>
    <xf numFmtId="0" fontId="3" fillId="14" borderId="1" xfId="0" applyFont="1" applyFill="1" applyBorder="1" applyAlignment="1">
      <alignment horizontal="center" vertical="center"/>
    </xf>
    <xf numFmtId="0" fontId="3" fillId="14" borderId="2" xfId="0" applyFont="1" applyFill="1" applyBorder="1" applyAlignment="1">
      <alignment horizontal="center" vertical="center"/>
    </xf>
    <xf numFmtId="0" fontId="3" fillId="14" borderId="3" xfId="0" applyFont="1" applyFill="1" applyBorder="1" applyAlignment="1">
      <alignment horizontal="center" vertical="center"/>
    </xf>
    <xf numFmtId="0" fontId="3" fillId="14" borderId="6" xfId="0" applyFont="1" applyFill="1" applyBorder="1" applyAlignment="1">
      <alignment horizontal="center" vertical="center"/>
    </xf>
    <xf numFmtId="0" fontId="3" fillId="14" borderId="7" xfId="0" applyFont="1" applyFill="1" applyBorder="1" applyAlignment="1">
      <alignment horizontal="center" vertical="center"/>
    </xf>
    <xf numFmtId="0" fontId="3" fillId="14" borderId="8" xfId="0" applyFont="1" applyFill="1" applyBorder="1" applyAlignment="1">
      <alignment horizontal="center" vertical="center"/>
    </xf>
    <xf numFmtId="0" fontId="12" fillId="14" borderId="11" xfId="0" applyFont="1" applyFill="1" applyBorder="1" applyAlignment="1">
      <alignment horizontal="center" vertical="center" wrapText="1"/>
    </xf>
    <xf numFmtId="0" fontId="12" fillId="14" borderId="12" xfId="0" applyFont="1" applyFill="1" applyBorder="1" applyAlignment="1">
      <alignment horizontal="center" vertical="center" wrapText="1"/>
    </xf>
    <xf numFmtId="0" fontId="12" fillId="14" borderId="13" xfId="0" applyFont="1" applyFill="1" applyBorder="1" applyAlignment="1">
      <alignment horizontal="center" vertical="center" wrapText="1"/>
    </xf>
    <xf numFmtId="0" fontId="38" fillId="16" borderId="1" xfId="0" applyFont="1" applyFill="1" applyBorder="1" applyAlignment="1">
      <alignment horizontal="center" vertical="center"/>
    </xf>
    <xf numFmtId="0" fontId="38" fillId="16" borderId="2" xfId="0" applyFont="1" applyFill="1" applyBorder="1" applyAlignment="1">
      <alignment horizontal="center" vertical="center"/>
    </xf>
    <xf numFmtId="0" fontId="38" fillId="16" borderId="3" xfId="0" applyFont="1" applyFill="1" applyBorder="1" applyAlignment="1">
      <alignment horizontal="center" vertical="center"/>
    </xf>
    <xf numFmtId="0" fontId="38" fillId="16" borderId="4" xfId="0" applyFont="1" applyFill="1" applyBorder="1" applyAlignment="1">
      <alignment horizontal="center" vertical="center"/>
    </xf>
    <xf numFmtId="0" fontId="38" fillId="16" borderId="0" xfId="0" applyFont="1" applyFill="1" applyAlignment="1">
      <alignment horizontal="center" vertical="center"/>
    </xf>
    <xf numFmtId="0" fontId="38" fillId="16" borderId="5" xfId="0" applyFont="1" applyFill="1" applyBorder="1" applyAlignment="1">
      <alignment horizontal="center" vertical="center"/>
    </xf>
    <xf numFmtId="0" fontId="38" fillId="16" borderId="6" xfId="0" applyFont="1" applyFill="1" applyBorder="1" applyAlignment="1">
      <alignment horizontal="center" vertical="center"/>
    </xf>
    <xf numFmtId="0" fontId="38" fillId="16" borderId="7" xfId="0" applyFont="1" applyFill="1" applyBorder="1" applyAlignment="1">
      <alignment horizontal="center" vertical="center"/>
    </xf>
    <xf numFmtId="0" fontId="38" fillId="16" borderId="8" xfId="0" applyFont="1" applyFill="1" applyBorder="1" applyAlignment="1">
      <alignment horizontal="center" vertical="center"/>
    </xf>
    <xf numFmtId="0" fontId="3" fillId="17" borderId="1" xfId="0" applyFont="1" applyFill="1" applyBorder="1" applyAlignment="1">
      <alignment horizontal="center" vertical="center"/>
    </xf>
    <xf numFmtId="0" fontId="3" fillId="17" borderId="3" xfId="0" applyFont="1" applyFill="1" applyBorder="1" applyAlignment="1">
      <alignment horizontal="center" vertical="center"/>
    </xf>
    <xf numFmtId="0" fontId="3" fillId="17" borderId="6" xfId="0" applyFont="1" applyFill="1" applyBorder="1" applyAlignment="1">
      <alignment horizontal="center" vertical="center"/>
    </xf>
    <xf numFmtId="0" fontId="3" fillId="17" borderId="8" xfId="0" applyFont="1" applyFill="1" applyBorder="1" applyAlignment="1">
      <alignment horizontal="center" vertical="center"/>
    </xf>
    <xf numFmtId="0" fontId="33" fillId="17" borderId="11" xfId="0" applyFont="1" applyFill="1" applyBorder="1" applyAlignment="1">
      <alignment horizontal="center" vertical="center"/>
    </xf>
    <xf numFmtId="0" fontId="34" fillId="17" borderId="12" xfId="0" applyFont="1" applyFill="1" applyBorder="1" applyAlignment="1">
      <alignment horizontal="center" vertical="center"/>
    </xf>
    <xf numFmtId="0" fontId="34" fillId="17" borderId="13" xfId="0" applyFont="1" applyFill="1" applyBorder="1" applyAlignment="1">
      <alignment horizontal="center" vertical="center"/>
    </xf>
    <xf numFmtId="0" fontId="27" fillId="17" borderId="11" xfId="0" applyFont="1" applyFill="1" applyBorder="1" applyAlignment="1">
      <alignment horizontal="center"/>
    </xf>
    <xf numFmtId="0" fontId="35" fillId="17" borderId="12" xfId="0" applyFont="1" applyFill="1" applyBorder="1" applyAlignment="1">
      <alignment horizontal="center"/>
    </xf>
    <xf numFmtId="0" fontId="35" fillId="17" borderId="13" xfId="0" applyFont="1" applyFill="1" applyBorder="1" applyAlignment="1">
      <alignment horizontal="center"/>
    </xf>
    <xf numFmtId="0" fontId="27" fillId="17" borderId="12" xfId="0" applyFont="1" applyFill="1" applyBorder="1" applyAlignment="1">
      <alignment horizontal="center"/>
    </xf>
    <xf numFmtId="0" fontId="27" fillId="17" borderId="13" xfId="0" applyFont="1" applyFill="1" applyBorder="1" applyAlignment="1">
      <alignment horizontal="center"/>
    </xf>
    <xf numFmtId="0" fontId="12" fillId="17" borderId="11" xfId="0" applyFont="1" applyFill="1" applyBorder="1" applyAlignment="1">
      <alignment horizontal="center" vertical="center" wrapText="1"/>
    </xf>
    <xf numFmtId="0" fontId="12" fillId="17" borderId="12" xfId="0" applyFont="1" applyFill="1" applyBorder="1" applyAlignment="1">
      <alignment horizontal="center" vertical="center"/>
    </xf>
    <xf numFmtId="0" fontId="12" fillId="17" borderId="13" xfId="0" applyFont="1" applyFill="1" applyBorder="1" applyAlignment="1">
      <alignment horizontal="center" vertical="center"/>
    </xf>
    <xf numFmtId="164" fontId="1" fillId="5" borderId="11" xfId="0" applyNumberFormat="1" applyFont="1" applyFill="1" applyBorder="1" applyAlignment="1">
      <alignment horizontal="right"/>
    </xf>
    <xf numFmtId="0" fontId="1" fillId="5" borderId="12" xfId="0" applyFont="1" applyFill="1" applyBorder="1" applyAlignment="1">
      <alignment horizontal="right"/>
    </xf>
    <xf numFmtId="0" fontId="1" fillId="5" borderId="13" xfId="0" applyFont="1" applyFill="1" applyBorder="1" applyAlignment="1">
      <alignment horizontal="right"/>
    </xf>
    <xf numFmtId="0" fontId="12" fillId="17" borderId="11" xfId="0" applyFont="1" applyFill="1" applyBorder="1" applyAlignment="1">
      <alignment horizontal="center"/>
    </xf>
    <xf numFmtId="0" fontId="12" fillId="17" borderId="12" xfId="0" applyFont="1" applyFill="1" applyBorder="1" applyAlignment="1">
      <alignment horizontal="center"/>
    </xf>
    <xf numFmtId="0" fontId="12" fillId="17" borderId="13" xfId="0" applyFont="1" applyFill="1" applyBorder="1" applyAlignment="1">
      <alignment horizontal="center"/>
    </xf>
    <xf numFmtId="164" fontId="0" fillId="5" borderId="17" xfId="0" applyNumberFormat="1" applyFill="1" applyBorder="1" applyAlignment="1">
      <alignment horizontal="right"/>
    </xf>
    <xf numFmtId="164" fontId="0" fillId="5" borderId="18" xfId="0" applyNumberFormat="1" applyFill="1" applyBorder="1" applyAlignment="1">
      <alignment horizontal="right"/>
    </xf>
    <xf numFmtId="164" fontId="0" fillId="5" borderId="19" xfId="0" applyNumberFormat="1" applyFill="1" applyBorder="1" applyAlignment="1">
      <alignment horizontal="right"/>
    </xf>
    <xf numFmtId="0" fontId="32" fillId="17" borderId="12" xfId="0" applyFont="1" applyFill="1" applyBorder="1" applyAlignment="1">
      <alignment horizontal="center"/>
    </xf>
    <xf numFmtId="0" fontId="32" fillId="17" borderId="13" xfId="0" applyFont="1" applyFill="1" applyBorder="1" applyAlignment="1">
      <alignment horizontal="center"/>
    </xf>
  </cellXfs>
  <cellStyles count="1">
    <cellStyle name="Normal" xfId="0" builtinId="0"/>
  </cellStyles>
  <dxfs count="0"/>
  <tableStyles count="0" defaultTableStyle="TableStyleMedium2" defaultPivotStyle="PivotStyleLight16"/>
  <colors>
    <mruColors>
      <color rgb="FFA3BE0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20</xdr:row>
      <xdr:rowOff>1</xdr:rowOff>
    </xdr:from>
    <xdr:to>
      <xdr:col>3</xdr:col>
      <xdr:colOff>439239</xdr:colOff>
      <xdr:row>24</xdr:row>
      <xdr:rowOff>98676</xdr:rowOff>
    </xdr:to>
    <xdr:pic>
      <xdr:nvPicPr>
        <xdr:cNvPr id="4" name="Picture 3">
          <a:extLst>
            <a:ext uri="{FF2B5EF4-FFF2-40B4-BE49-F238E27FC236}">
              <a16:creationId xmlns:a16="http://schemas.microsoft.com/office/drawing/2014/main" id="{EA0F80E8-F21B-71A8-BA1E-B94F189E61E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51857" y="3973287"/>
          <a:ext cx="1687286" cy="946128"/>
        </a:xfrm>
        <a:prstGeom prst="rect">
          <a:avLst/>
        </a:prstGeom>
      </xdr:spPr>
    </xdr:pic>
    <xdr:clientData/>
  </xdr:twoCellAnchor>
  <xdr:twoCellAnchor editAs="oneCell">
    <xdr:from>
      <xdr:col>1</xdr:col>
      <xdr:colOff>47625</xdr:colOff>
      <xdr:row>0</xdr:row>
      <xdr:rowOff>171450</xdr:rowOff>
    </xdr:from>
    <xdr:to>
      <xdr:col>3</xdr:col>
      <xdr:colOff>349845</xdr:colOff>
      <xdr:row>5</xdr:row>
      <xdr:rowOff>0</xdr:rowOff>
    </xdr:to>
    <xdr:pic>
      <xdr:nvPicPr>
        <xdr:cNvPr id="6" name="Picture 5">
          <a:extLst>
            <a:ext uri="{FF2B5EF4-FFF2-40B4-BE49-F238E27FC236}">
              <a16:creationId xmlns:a16="http://schemas.microsoft.com/office/drawing/2014/main" id="{F4EC27B7-B7FC-87E5-C60F-3EAEEC00A57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7225" y="171450"/>
          <a:ext cx="1521420" cy="7810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238124</xdr:colOff>
      <xdr:row>12</xdr:row>
      <xdr:rowOff>83344</xdr:rowOff>
    </xdr:from>
    <xdr:to>
      <xdr:col>15</xdr:col>
      <xdr:colOff>595312</xdr:colOff>
      <xdr:row>20</xdr:row>
      <xdr:rowOff>143396</xdr:rowOff>
    </xdr:to>
    <xdr:pic>
      <xdr:nvPicPr>
        <xdr:cNvPr id="2" name="Picture 1">
          <a:extLst>
            <a:ext uri="{FF2B5EF4-FFF2-40B4-BE49-F238E27FC236}">
              <a16:creationId xmlns:a16="http://schemas.microsoft.com/office/drawing/2014/main" id="{77149C18-CD55-4624-A355-EB76D9A2C2C2}"/>
            </a:ext>
          </a:extLst>
        </xdr:cNvPr>
        <xdr:cNvPicPr>
          <a:picLocks noChangeAspect="1"/>
        </xdr:cNvPicPr>
      </xdr:nvPicPr>
      <xdr:blipFill>
        <a:blip xmlns:r="http://schemas.openxmlformats.org/officeDocument/2006/relationships" r:embed="rId1"/>
        <a:stretch>
          <a:fillRect/>
        </a:stretch>
      </xdr:blipFill>
      <xdr:spPr>
        <a:xfrm>
          <a:off x="238124" y="2464594"/>
          <a:ext cx="7339013" cy="1584052"/>
        </a:xfrm>
        <a:prstGeom prst="rect">
          <a:avLst/>
        </a:prstGeom>
        <a:ln>
          <a:solidFill>
            <a:schemeClr val="tx1"/>
          </a:solidFill>
        </a:ln>
      </xdr:spPr>
    </xdr:pic>
    <xdr:clientData/>
  </xdr:twoCellAnchor>
  <xdr:twoCellAnchor editAs="oneCell">
    <xdr:from>
      <xdr:col>1</xdr:col>
      <xdr:colOff>285750</xdr:colOff>
      <xdr:row>24</xdr:row>
      <xdr:rowOff>23813</xdr:rowOff>
    </xdr:from>
    <xdr:to>
      <xdr:col>15</xdr:col>
      <xdr:colOff>666750</xdr:colOff>
      <xdr:row>40</xdr:row>
      <xdr:rowOff>76424</xdr:rowOff>
    </xdr:to>
    <xdr:pic>
      <xdr:nvPicPr>
        <xdr:cNvPr id="3" name="Picture 2" descr="Back of an example gas bill in WA">
          <a:extLst>
            <a:ext uri="{FF2B5EF4-FFF2-40B4-BE49-F238E27FC236}">
              <a16:creationId xmlns:a16="http://schemas.microsoft.com/office/drawing/2014/main" id="{66F90989-A57F-4E7F-AE72-9153D240C89F}"/>
            </a:ext>
          </a:extLst>
        </xdr:cNvPr>
        <xdr:cNvPicPr>
          <a:picLocks noChangeAspect="1" noChangeArrowheads="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5222" t="8094" r="5621" b="63600"/>
        <a:stretch>
          <a:fillRect/>
        </a:stretch>
      </xdr:blipFill>
      <xdr:spPr bwMode="auto">
        <a:xfrm>
          <a:off x="889000" y="4786313"/>
          <a:ext cx="7350125" cy="3338736"/>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833437</xdr:colOff>
      <xdr:row>15</xdr:row>
      <xdr:rowOff>130969</xdr:rowOff>
    </xdr:from>
    <xdr:to>
      <xdr:col>13</xdr:col>
      <xdr:colOff>440531</xdr:colOff>
      <xdr:row>16</xdr:row>
      <xdr:rowOff>119062</xdr:rowOff>
    </xdr:to>
    <xdr:sp macro="" textlink="">
      <xdr:nvSpPr>
        <xdr:cNvPr id="4" name="Rectangle 3">
          <a:extLst>
            <a:ext uri="{FF2B5EF4-FFF2-40B4-BE49-F238E27FC236}">
              <a16:creationId xmlns:a16="http://schemas.microsoft.com/office/drawing/2014/main" id="{D0BE0671-4996-49C9-9E5E-1FB38D949DD7}"/>
            </a:ext>
          </a:extLst>
        </xdr:cNvPr>
        <xdr:cNvSpPr/>
      </xdr:nvSpPr>
      <xdr:spPr>
        <a:xfrm>
          <a:off x="5815012" y="3083719"/>
          <a:ext cx="607219" cy="178593"/>
        </a:xfrm>
        <a:prstGeom prst="rect">
          <a:avLst/>
        </a:prstGeom>
        <a:solidFill>
          <a:srgbClr val="FFFF99">
            <a:alpha val="38000"/>
          </a:srgbClr>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333375</xdr:colOff>
      <xdr:row>30</xdr:row>
      <xdr:rowOff>178594</xdr:rowOff>
    </xdr:from>
    <xdr:to>
      <xdr:col>3</xdr:col>
      <xdr:colOff>404812</xdr:colOff>
      <xdr:row>31</xdr:row>
      <xdr:rowOff>154781</xdr:rowOff>
    </xdr:to>
    <xdr:sp macro="" textlink="">
      <xdr:nvSpPr>
        <xdr:cNvPr id="5" name="Rectangle 4">
          <a:extLst>
            <a:ext uri="{FF2B5EF4-FFF2-40B4-BE49-F238E27FC236}">
              <a16:creationId xmlns:a16="http://schemas.microsoft.com/office/drawing/2014/main" id="{5C19DBB5-8688-4C8C-A885-3E440878EFF4}"/>
            </a:ext>
          </a:extLst>
        </xdr:cNvPr>
        <xdr:cNvSpPr/>
      </xdr:nvSpPr>
      <xdr:spPr>
        <a:xfrm>
          <a:off x="333375" y="6065044"/>
          <a:ext cx="1290637" cy="166687"/>
        </a:xfrm>
        <a:prstGeom prst="rect">
          <a:avLst/>
        </a:prstGeom>
        <a:solidFill>
          <a:srgbClr val="FFFF99">
            <a:alpha val="38000"/>
          </a:srgbClr>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785813</xdr:colOff>
      <xdr:row>30</xdr:row>
      <xdr:rowOff>178595</xdr:rowOff>
    </xdr:from>
    <xdr:to>
      <xdr:col>9</xdr:col>
      <xdr:colOff>428624</xdr:colOff>
      <xdr:row>31</xdr:row>
      <xdr:rowOff>154780</xdr:rowOff>
    </xdr:to>
    <xdr:sp macro="" textlink="">
      <xdr:nvSpPr>
        <xdr:cNvPr id="6" name="Rectangle 5">
          <a:extLst>
            <a:ext uri="{FF2B5EF4-FFF2-40B4-BE49-F238E27FC236}">
              <a16:creationId xmlns:a16="http://schemas.microsoft.com/office/drawing/2014/main" id="{CA6EE925-39BE-47DB-BB41-46C15D5DAF0B}"/>
            </a:ext>
          </a:extLst>
        </xdr:cNvPr>
        <xdr:cNvSpPr/>
      </xdr:nvSpPr>
      <xdr:spPr>
        <a:xfrm>
          <a:off x="3767138" y="6065045"/>
          <a:ext cx="642936" cy="166685"/>
        </a:xfrm>
        <a:prstGeom prst="rect">
          <a:avLst/>
        </a:prstGeom>
        <a:solidFill>
          <a:srgbClr val="FFFF99">
            <a:alpha val="38000"/>
          </a:srgbClr>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7</xdr:col>
      <xdr:colOff>795338</xdr:colOff>
      <xdr:row>34</xdr:row>
      <xdr:rowOff>21433</xdr:rowOff>
    </xdr:from>
    <xdr:to>
      <xdr:col>9</xdr:col>
      <xdr:colOff>438149</xdr:colOff>
      <xdr:row>34</xdr:row>
      <xdr:rowOff>188118</xdr:rowOff>
    </xdr:to>
    <xdr:sp macro="" textlink="">
      <xdr:nvSpPr>
        <xdr:cNvPr id="7" name="Rectangle 6">
          <a:extLst>
            <a:ext uri="{FF2B5EF4-FFF2-40B4-BE49-F238E27FC236}">
              <a16:creationId xmlns:a16="http://schemas.microsoft.com/office/drawing/2014/main" id="{6E65774F-8027-4D24-8464-245F94CD4931}"/>
            </a:ext>
          </a:extLst>
        </xdr:cNvPr>
        <xdr:cNvSpPr/>
      </xdr:nvSpPr>
      <xdr:spPr>
        <a:xfrm>
          <a:off x="3776663" y="6822283"/>
          <a:ext cx="642936" cy="166685"/>
        </a:xfrm>
        <a:prstGeom prst="rect">
          <a:avLst/>
        </a:prstGeom>
        <a:solidFill>
          <a:srgbClr val="FFFF99">
            <a:alpha val="38000"/>
          </a:srgbClr>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xdr:from>
      <xdr:col>1</xdr:col>
      <xdr:colOff>345281</xdr:colOff>
      <xdr:row>34</xdr:row>
      <xdr:rowOff>11907</xdr:rowOff>
    </xdr:from>
    <xdr:to>
      <xdr:col>3</xdr:col>
      <xdr:colOff>416718</xdr:colOff>
      <xdr:row>34</xdr:row>
      <xdr:rowOff>178594</xdr:rowOff>
    </xdr:to>
    <xdr:sp macro="" textlink="">
      <xdr:nvSpPr>
        <xdr:cNvPr id="8" name="Rectangle 7">
          <a:extLst>
            <a:ext uri="{FF2B5EF4-FFF2-40B4-BE49-F238E27FC236}">
              <a16:creationId xmlns:a16="http://schemas.microsoft.com/office/drawing/2014/main" id="{5FDC1DF1-E468-498C-B6ED-95C0AA28E13D}"/>
            </a:ext>
          </a:extLst>
        </xdr:cNvPr>
        <xdr:cNvSpPr/>
      </xdr:nvSpPr>
      <xdr:spPr>
        <a:xfrm>
          <a:off x="345281" y="6812757"/>
          <a:ext cx="1290637" cy="166687"/>
        </a:xfrm>
        <a:prstGeom prst="rect">
          <a:avLst/>
        </a:prstGeom>
        <a:solidFill>
          <a:srgbClr val="FFFF99">
            <a:alpha val="38000"/>
          </a:srgbClr>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15</xdr:col>
      <xdr:colOff>690562</xdr:colOff>
      <xdr:row>11</xdr:row>
      <xdr:rowOff>11906</xdr:rowOff>
    </xdr:from>
    <xdr:to>
      <xdr:col>24</xdr:col>
      <xdr:colOff>489965</xdr:colOff>
      <xdr:row>30</xdr:row>
      <xdr:rowOff>47624</xdr:rowOff>
    </xdr:to>
    <xdr:pic>
      <xdr:nvPicPr>
        <xdr:cNvPr id="9" name="Picture 8">
          <a:extLst>
            <a:ext uri="{FF2B5EF4-FFF2-40B4-BE49-F238E27FC236}">
              <a16:creationId xmlns:a16="http://schemas.microsoft.com/office/drawing/2014/main" id="{4B8F34FA-6762-4D5C-91C1-0A69C2CC0CD1}"/>
            </a:ext>
          </a:extLst>
        </xdr:cNvPr>
        <xdr:cNvPicPr>
          <a:picLocks noChangeAspect="1" noChangeArrowheads="1"/>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b="1572"/>
        <a:stretch>
          <a:fillRect/>
        </a:stretch>
      </xdr:blipFill>
      <xdr:spPr bwMode="auto">
        <a:xfrm>
          <a:off x="7672387" y="2202656"/>
          <a:ext cx="5019103" cy="3731418"/>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clientData/>
  </xdr:twoCellAnchor>
  <xdr:twoCellAnchor>
    <xdr:from>
      <xdr:col>17</xdr:col>
      <xdr:colOff>309561</xdr:colOff>
      <xdr:row>16</xdr:row>
      <xdr:rowOff>190499</xdr:rowOff>
    </xdr:from>
    <xdr:to>
      <xdr:col>18</xdr:col>
      <xdr:colOff>71437</xdr:colOff>
      <xdr:row>17</xdr:row>
      <xdr:rowOff>95249</xdr:rowOff>
    </xdr:to>
    <xdr:sp macro="" textlink="">
      <xdr:nvSpPr>
        <xdr:cNvPr id="10" name="Rectangle 9">
          <a:extLst>
            <a:ext uri="{FF2B5EF4-FFF2-40B4-BE49-F238E27FC236}">
              <a16:creationId xmlns:a16="http://schemas.microsoft.com/office/drawing/2014/main" id="{87758EE0-CF29-4AAF-BA50-80E7BB46DD7D}"/>
            </a:ext>
          </a:extLst>
        </xdr:cNvPr>
        <xdr:cNvSpPr/>
      </xdr:nvSpPr>
      <xdr:spPr>
        <a:xfrm>
          <a:off x="8291511" y="3333749"/>
          <a:ext cx="676276" cy="95250"/>
        </a:xfrm>
        <a:prstGeom prst="rect">
          <a:avLst/>
        </a:prstGeom>
        <a:solidFill>
          <a:srgbClr val="FFFF99">
            <a:alpha val="38000"/>
          </a:srgbClr>
        </a:solidFill>
        <a:ln>
          <a:solidFill>
            <a:srgbClr val="FFCC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a:p>
      </xdr:txBody>
    </xdr:sp>
    <xdr:clientData/>
  </xdr:twoCellAnchor>
  <xdr:twoCellAnchor editAs="oneCell">
    <xdr:from>
      <xdr:col>1</xdr:col>
      <xdr:colOff>0</xdr:colOff>
      <xdr:row>1</xdr:row>
      <xdr:rowOff>0</xdr:rowOff>
    </xdr:from>
    <xdr:to>
      <xdr:col>3</xdr:col>
      <xdr:colOff>180975</xdr:colOff>
      <xdr:row>4</xdr:row>
      <xdr:rowOff>145173</xdr:rowOff>
    </xdr:to>
    <xdr:pic>
      <xdr:nvPicPr>
        <xdr:cNvPr id="12" name="Picture 11">
          <a:extLst>
            <a:ext uri="{FF2B5EF4-FFF2-40B4-BE49-F238E27FC236}">
              <a16:creationId xmlns:a16="http://schemas.microsoft.com/office/drawing/2014/main" id="{3864117D-5AB5-9DC8-0826-62B1F9FD3A6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609600" y="190500"/>
          <a:ext cx="1400175" cy="71667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xdr:colOff>
      <xdr:row>0</xdr:row>
      <xdr:rowOff>113606</xdr:rowOff>
    </xdr:from>
    <xdr:to>
      <xdr:col>5</xdr:col>
      <xdr:colOff>12147</xdr:colOff>
      <xdr:row>3</xdr:row>
      <xdr:rowOff>182880</xdr:rowOff>
    </xdr:to>
    <xdr:pic>
      <xdr:nvPicPr>
        <xdr:cNvPr id="3" name="Picture 2">
          <a:extLst>
            <a:ext uri="{FF2B5EF4-FFF2-40B4-BE49-F238E27FC236}">
              <a16:creationId xmlns:a16="http://schemas.microsoft.com/office/drawing/2014/main" id="{6CD5B89A-121A-A3A8-A75F-EFCF9FE41C1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381" y="113606"/>
          <a:ext cx="1307546" cy="67125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280035</xdr:colOff>
      <xdr:row>3</xdr:row>
      <xdr:rowOff>158838</xdr:rowOff>
    </xdr:to>
    <xdr:pic>
      <xdr:nvPicPr>
        <xdr:cNvPr id="3" name="Picture 2">
          <a:extLst>
            <a:ext uri="{FF2B5EF4-FFF2-40B4-BE49-F238E27FC236}">
              <a16:creationId xmlns:a16="http://schemas.microsoft.com/office/drawing/2014/main" id="{31CC790F-D139-7408-DB5F-CFFDE6A43C2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20980" y="190500"/>
          <a:ext cx="1051560" cy="53983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276225</xdr:colOff>
      <xdr:row>2</xdr:row>
      <xdr:rowOff>142213</xdr:rowOff>
    </xdr:to>
    <xdr:pic>
      <xdr:nvPicPr>
        <xdr:cNvPr id="3" name="Picture 2">
          <a:extLst>
            <a:ext uri="{FF2B5EF4-FFF2-40B4-BE49-F238E27FC236}">
              <a16:creationId xmlns:a16="http://schemas.microsoft.com/office/drawing/2014/main" id="{EBE650AB-AF1C-4AD7-B005-86C948F4E25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1475" y="0"/>
          <a:ext cx="1019175" cy="523213"/>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31750</xdr:colOff>
      <xdr:row>3</xdr:row>
      <xdr:rowOff>178105</xdr:rowOff>
    </xdr:to>
    <xdr:pic>
      <xdr:nvPicPr>
        <xdr:cNvPr id="3" name="Picture 2">
          <a:extLst>
            <a:ext uri="{FF2B5EF4-FFF2-40B4-BE49-F238E27FC236}">
              <a16:creationId xmlns:a16="http://schemas.microsoft.com/office/drawing/2014/main" id="{4F2ECC93-3CD6-00F2-F622-66E0BC6277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3063" y="190500"/>
          <a:ext cx="1150937" cy="59085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59531</xdr:colOff>
      <xdr:row>3</xdr:row>
      <xdr:rowOff>179071</xdr:rowOff>
    </xdr:to>
    <xdr:pic>
      <xdr:nvPicPr>
        <xdr:cNvPr id="3" name="Picture 2">
          <a:extLst>
            <a:ext uri="{FF2B5EF4-FFF2-40B4-BE49-F238E27FC236}">
              <a16:creationId xmlns:a16="http://schemas.microsoft.com/office/drawing/2014/main" id="{F1959525-4BBF-06E9-ABC7-830D1ACA46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3141" y="190500"/>
          <a:ext cx="1148953" cy="5898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2B0DC-C2F6-4412-82BD-5B56C248C96C}">
  <sheetPr>
    <tabColor theme="2" tint="-9.9978637043366805E-2"/>
    <pageSetUpPr autoPageBreaks="0" fitToPage="1"/>
  </sheetPr>
  <dimension ref="B2:Y45"/>
  <sheetViews>
    <sheetView showGridLines="0" showRowColHeaders="0" showRuler="0" zoomScaleNormal="100" zoomScaleSheetLayoutView="130" zoomScalePageLayoutView="70" workbookViewId="0">
      <selection activeCell="B26" sqref="B26:Y45"/>
      <extLst>
        <ext xmlns:xlsdti="http://schemas.microsoft.com/office/spreadsheetml/2023/showDataTypeIcons" uri="{77bfe23e-c014-4d31-8a63-9c772dbf06b6}">
          <xlsdti:showDataTypeIcons visible="0"/>
        </ext>
      </extLst>
    </sheetView>
  </sheetViews>
  <sheetFormatPr defaultRowHeight="15" x14ac:dyDescent="0.25"/>
  <cols>
    <col min="5" max="5" width="2.28515625" customWidth="1"/>
    <col min="6" max="6" width="12.7109375" customWidth="1"/>
    <col min="7" max="7" width="2.28515625" customWidth="1"/>
    <col min="8" max="8" width="12.7109375" customWidth="1"/>
    <col min="9" max="9" width="2.28515625" customWidth="1"/>
    <col min="10" max="10" width="12.7109375" customWidth="1"/>
    <col min="11" max="11" width="2.28515625" customWidth="1"/>
    <col min="12" max="12" width="12.7109375" customWidth="1"/>
    <col min="13" max="13" width="2.28515625" customWidth="1"/>
    <col min="14" max="14" width="12.7109375" customWidth="1"/>
    <col min="15" max="15" width="2.28515625" customWidth="1"/>
    <col min="16" max="16" width="12.7109375" customWidth="1"/>
    <col min="17" max="17" width="2.28515625" customWidth="1"/>
    <col min="18" max="18" width="13.7109375" customWidth="1"/>
    <col min="19" max="19" width="2.28515625" customWidth="1"/>
    <col min="20" max="20" width="12.7109375" customWidth="1"/>
    <col min="21" max="21" width="4.5703125" customWidth="1"/>
    <col min="22" max="22" width="12.7109375" customWidth="1"/>
    <col min="23" max="23" width="4.5703125" customWidth="1"/>
    <col min="24" max="24" width="12.7109375" customWidth="1"/>
  </cols>
  <sheetData>
    <row r="2" spans="2:25" x14ac:dyDescent="0.25">
      <c r="B2" s="190"/>
      <c r="C2" s="190"/>
      <c r="D2" s="190"/>
      <c r="E2" s="46"/>
      <c r="F2" s="191" t="s">
        <v>106</v>
      </c>
      <c r="G2" s="192"/>
      <c r="H2" s="192"/>
      <c r="I2" s="192"/>
      <c r="J2" s="192"/>
      <c r="K2" s="192"/>
      <c r="L2" s="192"/>
      <c r="M2" s="192"/>
      <c r="N2" s="192"/>
    </row>
    <row r="3" spans="2:25" x14ac:dyDescent="0.25">
      <c r="B3" s="190"/>
      <c r="C3" s="190"/>
      <c r="D3" s="190"/>
      <c r="E3" s="46"/>
      <c r="F3" s="192"/>
      <c r="G3" s="192"/>
      <c r="H3" s="192"/>
      <c r="I3" s="192"/>
      <c r="J3" s="192"/>
      <c r="K3" s="192"/>
      <c r="L3" s="192"/>
      <c r="M3" s="192"/>
      <c r="N3" s="192"/>
    </row>
    <row r="4" spans="2:25" x14ac:dyDescent="0.25">
      <c r="B4" s="190"/>
      <c r="C4" s="190"/>
      <c r="D4" s="190"/>
      <c r="E4" s="46"/>
      <c r="F4" s="192"/>
      <c r="G4" s="192"/>
      <c r="H4" s="192"/>
      <c r="I4" s="192"/>
      <c r="J4" s="192"/>
      <c r="K4" s="192"/>
      <c r="L4" s="192"/>
      <c r="M4" s="192"/>
      <c r="N4" s="192"/>
    </row>
    <row r="5" spans="2:25" x14ac:dyDescent="0.25">
      <c r="B5" s="190"/>
      <c r="C5" s="190"/>
      <c r="D5" s="190"/>
      <c r="E5" s="46"/>
      <c r="F5" s="192"/>
      <c r="G5" s="192"/>
      <c r="H5" s="192"/>
      <c r="I5" s="192"/>
      <c r="J5" s="192"/>
      <c r="K5" s="192"/>
      <c r="L5" s="192"/>
      <c r="M5" s="192"/>
      <c r="N5" s="192"/>
    </row>
    <row r="7" spans="2:25" ht="15" customHeight="1" x14ac:dyDescent="0.25">
      <c r="B7" s="181" t="s">
        <v>0</v>
      </c>
      <c r="C7" s="182"/>
      <c r="D7" s="182"/>
      <c r="E7" s="182"/>
      <c r="F7" s="182"/>
      <c r="G7" s="182"/>
      <c r="H7" s="182"/>
      <c r="I7" s="182"/>
      <c r="J7" s="182"/>
      <c r="K7" s="182"/>
      <c r="L7" s="182"/>
      <c r="M7" s="182"/>
      <c r="N7" s="182"/>
      <c r="O7" s="182"/>
      <c r="P7" s="182"/>
      <c r="Q7" s="182"/>
      <c r="R7" s="182"/>
      <c r="S7" s="182"/>
      <c r="T7" s="182"/>
      <c r="U7" s="182"/>
      <c r="V7" s="182"/>
      <c r="W7" s="182"/>
      <c r="X7" s="182"/>
      <c r="Y7" s="183"/>
    </row>
    <row r="8" spans="2:25" ht="14.45" customHeight="1" x14ac:dyDescent="0.25">
      <c r="B8" s="184"/>
      <c r="C8" s="185"/>
      <c r="D8" s="185"/>
      <c r="E8" s="185"/>
      <c r="F8" s="185"/>
      <c r="G8" s="185"/>
      <c r="H8" s="185"/>
      <c r="I8" s="185"/>
      <c r="J8" s="185"/>
      <c r="K8" s="185"/>
      <c r="L8" s="185"/>
      <c r="M8" s="185"/>
      <c r="N8" s="185"/>
      <c r="O8" s="185"/>
      <c r="P8" s="185"/>
      <c r="Q8" s="185"/>
      <c r="R8" s="185"/>
      <c r="S8" s="185"/>
      <c r="T8" s="185"/>
      <c r="U8" s="185"/>
      <c r="V8" s="185"/>
      <c r="W8" s="185"/>
      <c r="X8" s="185"/>
      <c r="Y8" s="186"/>
    </row>
    <row r="9" spans="2:25" ht="14.45" customHeight="1" x14ac:dyDescent="0.25">
      <c r="B9" s="184"/>
      <c r="C9" s="185"/>
      <c r="D9" s="185"/>
      <c r="E9" s="185"/>
      <c r="F9" s="185"/>
      <c r="G9" s="185"/>
      <c r="H9" s="185"/>
      <c r="I9" s="185"/>
      <c r="J9" s="185"/>
      <c r="K9" s="185"/>
      <c r="L9" s="185"/>
      <c r="M9" s="185"/>
      <c r="N9" s="185"/>
      <c r="O9" s="185"/>
      <c r="P9" s="185"/>
      <c r="Q9" s="185"/>
      <c r="R9" s="185"/>
      <c r="S9" s="185"/>
      <c r="T9" s="185"/>
      <c r="U9" s="185"/>
      <c r="V9" s="185"/>
      <c r="W9" s="185"/>
      <c r="X9" s="185"/>
      <c r="Y9" s="186"/>
    </row>
    <row r="10" spans="2:25" ht="14.45" customHeight="1" x14ac:dyDescent="0.25">
      <c r="B10" s="187"/>
      <c r="C10" s="188"/>
      <c r="D10" s="188"/>
      <c r="E10" s="188"/>
      <c r="F10" s="188"/>
      <c r="G10" s="188"/>
      <c r="H10" s="188"/>
      <c r="I10" s="188"/>
      <c r="J10" s="188"/>
      <c r="K10" s="188"/>
      <c r="L10" s="188"/>
      <c r="M10" s="188"/>
      <c r="N10" s="188"/>
      <c r="O10" s="188"/>
      <c r="P10" s="188"/>
      <c r="Q10" s="188"/>
      <c r="R10" s="188"/>
      <c r="S10" s="188"/>
      <c r="T10" s="188"/>
      <c r="U10" s="188"/>
      <c r="V10" s="188"/>
      <c r="W10" s="188"/>
      <c r="X10" s="188"/>
      <c r="Y10" s="189"/>
    </row>
    <row r="11" spans="2:25" ht="21" customHeight="1" x14ac:dyDescent="0.25">
      <c r="B11" s="168" t="s">
        <v>110</v>
      </c>
      <c r="C11" s="169"/>
      <c r="D11" s="169"/>
      <c r="E11" s="169"/>
      <c r="F11" s="169"/>
      <c r="G11" s="169"/>
      <c r="H11" s="169"/>
      <c r="I11" s="169"/>
      <c r="J11" s="169"/>
      <c r="K11" s="169"/>
      <c r="L11" s="169"/>
      <c r="M11" s="169"/>
      <c r="N11" s="169"/>
      <c r="O11" s="169"/>
      <c r="P11" s="169"/>
      <c r="Q11" s="169"/>
      <c r="R11" s="169"/>
      <c r="S11" s="169"/>
      <c r="T11" s="169"/>
      <c r="U11" s="169"/>
      <c r="V11" s="169"/>
      <c r="W11" s="169"/>
      <c r="X11" s="169"/>
      <c r="Y11" s="170"/>
    </row>
    <row r="12" spans="2:25" ht="15" customHeight="1" x14ac:dyDescent="0.25">
      <c r="B12" s="171"/>
      <c r="C12" s="172"/>
      <c r="D12" s="172"/>
      <c r="E12" s="172"/>
      <c r="F12" s="172"/>
      <c r="G12" s="172"/>
      <c r="H12" s="172"/>
      <c r="I12" s="172"/>
      <c r="J12" s="172"/>
      <c r="K12" s="172"/>
      <c r="L12" s="172"/>
      <c r="M12" s="172"/>
      <c r="N12" s="172"/>
      <c r="O12" s="172"/>
      <c r="P12" s="172"/>
      <c r="Q12" s="172"/>
      <c r="R12" s="172"/>
      <c r="S12" s="172"/>
      <c r="T12" s="172"/>
      <c r="U12" s="172"/>
      <c r="V12" s="172"/>
      <c r="W12" s="172"/>
      <c r="X12" s="172"/>
      <c r="Y12" s="173"/>
    </row>
    <row r="13" spans="2:25" ht="24" customHeight="1" x14ac:dyDescent="0.25">
      <c r="B13" s="171"/>
      <c r="C13" s="172"/>
      <c r="D13" s="172"/>
      <c r="E13" s="172"/>
      <c r="F13" s="172"/>
      <c r="G13" s="172"/>
      <c r="H13" s="172"/>
      <c r="I13" s="172"/>
      <c r="J13" s="172"/>
      <c r="K13" s="172"/>
      <c r="L13" s="172"/>
      <c r="M13" s="172"/>
      <c r="N13" s="172"/>
      <c r="O13" s="172"/>
      <c r="P13" s="172"/>
      <c r="Q13" s="172"/>
      <c r="R13" s="172"/>
      <c r="S13" s="172"/>
      <c r="T13" s="172"/>
      <c r="U13" s="172"/>
      <c r="V13" s="172"/>
      <c r="W13" s="172"/>
      <c r="X13" s="172"/>
      <c r="Y13" s="173"/>
    </row>
    <row r="14" spans="2:25" ht="15" customHeight="1" x14ac:dyDescent="0.25">
      <c r="B14" s="171"/>
      <c r="C14" s="172"/>
      <c r="D14" s="172"/>
      <c r="E14" s="172"/>
      <c r="F14" s="172"/>
      <c r="G14" s="172"/>
      <c r="H14" s="172"/>
      <c r="I14" s="172"/>
      <c r="J14" s="172"/>
      <c r="K14" s="172"/>
      <c r="L14" s="172"/>
      <c r="M14" s="172"/>
      <c r="N14" s="172"/>
      <c r="O14" s="172"/>
      <c r="P14" s="172"/>
      <c r="Q14" s="172"/>
      <c r="R14" s="172"/>
      <c r="S14" s="172"/>
      <c r="T14" s="172"/>
      <c r="U14" s="172"/>
      <c r="V14" s="172"/>
      <c r="W14" s="172"/>
      <c r="X14" s="172"/>
      <c r="Y14" s="173"/>
    </row>
    <row r="15" spans="2:25" ht="15" customHeight="1" x14ac:dyDescent="0.25">
      <c r="B15" s="171"/>
      <c r="C15" s="172"/>
      <c r="D15" s="172"/>
      <c r="E15" s="172"/>
      <c r="F15" s="172"/>
      <c r="G15" s="172"/>
      <c r="H15" s="172"/>
      <c r="I15" s="172"/>
      <c r="J15" s="172"/>
      <c r="K15" s="172"/>
      <c r="L15" s="172"/>
      <c r="M15" s="172"/>
      <c r="N15" s="172"/>
      <c r="O15" s="172"/>
      <c r="P15" s="172"/>
      <c r="Q15" s="172"/>
      <c r="R15" s="172"/>
      <c r="S15" s="172"/>
      <c r="T15" s="172"/>
      <c r="U15" s="172"/>
      <c r="V15" s="172"/>
      <c r="W15" s="172"/>
      <c r="X15" s="172"/>
      <c r="Y15" s="173"/>
    </row>
    <row r="16" spans="2:25" ht="15" customHeight="1" x14ac:dyDescent="0.25">
      <c r="B16" s="171"/>
      <c r="C16" s="172"/>
      <c r="D16" s="172"/>
      <c r="E16" s="172"/>
      <c r="F16" s="172"/>
      <c r="G16" s="172"/>
      <c r="H16" s="172"/>
      <c r="I16" s="172"/>
      <c r="J16" s="172"/>
      <c r="K16" s="172"/>
      <c r="L16" s="172"/>
      <c r="M16" s="172"/>
      <c r="N16" s="172"/>
      <c r="O16" s="172"/>
      <c r="P16" s="172"/>
      <c r="Q16" s="172"/>
      <c r="R16" s="172"/>
      <c r="S16" s="172"/>
      <c r="T16" s="172"/>
      <c r="U16" s="172"/>
      <c r="V16" s="172"/>
      <c r="W16" s="172"/>
      <c r="X16" s="172"/>
      <c r="Y16" s="173"/>
    </row>
    <row r="17" spans="2:25" ht="15" customHeight="1" x14ac:dyDescent="0.25">
      <c r="B17" s="171"/>
      <c r="C17" s="172"/>
      <c r="D17" s="172"/>
      <c r="E17" s="172"/>
      <c r="F17" s="172"/>
      <c r="G17" s="172"/>
      <c r="H17" s="172"/>
      <c r="I17" s="172"/>
      <c r="J17" s="172"/>
      <c r="K17" s="172"/>
      <c r="L17" s="172"/>
      <c r="M17" s="172"/>
      <c r="N17" s="172"/>
      <c r="O17" s="172"/>
      <c r="P17" s="172"/>
      <c r="Q17" s="172"/>
      <c r="R17" s="172"/>
      <c r="S17" s="172"/>
      <c r="T17" s="172"/>
      <c r="U17" s="172"/>
      <c r="V17" s="172"/>
      <c r="W17" s="172"/>
      <c r="X17" s="172"/>
      <c r="Y17" s="173"/>
    </row>
    <row r="18" spans="2:25" ht="15" customHeight="1" x14ac:dyDescent="0.25">
      <c r="B18" s="171"/>
      <c r="C18" s="172"/>
      <c r="D18" s="172"/>
      <c r="E18" s="172"/>
      <c r="F18" s="172"/>
      <c r="G18" s="172"/>
      <c r="H18" s="172"/>
      <c r="I18" s="172"/>
      <c r="J18" s="172"/>
      <c r="K18" s="172"/>
      <c r="L18" s="172"/>
      <c r="M18" s="172"/>
      <c r="N18" s="172"/>
      <c r="O18" s="172"/>
      <c r="P18" s="172"/>
      <c r="Q18" s="172"/>
      <c r="R18" s="172"/>
      <c r="S18" s="172"/>
      <c r="T18" s="172"/>
      <c r="U18" s="172"/>
      <c r="V18" s="172"/>
      <c r="W18" s="172"/>
      <c r="X18" s="172"/>
      <c r="Y18" s="173"/>
    </row>
    <row r="19" spans="2:25" ht="15" customHeight="1" x14ac:dyDescent="0.25">
      <c r="B19" s="85" t="s">
        <v>107</v>
      </c>
      <c r="C19" s="86"/>
      <c r="D19" s="86"/>
      <c r="E19" s="86"/>
      <c r="F19" s="86"/>
      <c r="G19" s="86"/>
      <c r="H19" s="86"/>
      <c r="I19" s="86"/>
      <c r="J19" s="86"/>
      <c r="K19" s="86"/>
      <c r="L19" s="86"/>
      <c r="M19" s="86"/>
      <c r="N19" s="86"/>
      <c r="O19" s="86"/>
      <c r="P19" s="86"/>
      <c r="Q19" s="86"/>
      <c r="R19" s="86"/>
      <c r="S19" s="86"/>
      <c r="T19" s="86"/>
      <c r="U19" s="86"/>
      <c r="V19" s="86"/>
      <c r="W19" s="86"/>
      <c r="X19" s="86"/>
      <c r="Y19" s="87"/>
    </row>
    <row r="20" spans="2:25" s="18" customFormat="1" ht="15" customHeight="1" x14ac:dyDescent="0.25">
      <c r="B20" s="85"/>
      <c r="C20" s="86"/>
      <c r="D20" s="86"/>
      <c r="E20" s="86"/>
      <c r="F20" s="86"/>
      <c r="G20" s="86"/>
      <c r="H20" s="86"/>
      <c r="I20" s="86"/>
      <c r="J20" s="86"/>
      <c r="K20" s="86"/>
      <c r="L20" s="86"/>
      <c r="M20" s="86"/>
      <c r="N20" s="86"/>
      <c r="O20" s="86"/>
      <c r="P20" s="86"/>
      <c r="Q20" s="86"/>
      <c r="R20" s="86"/>
      <c r="S20" s="86"/>
      <c r="T20" s="86"/>
      <c r="U20" s="86"/>
      <c r="V20" s="86"/>
      <c r="W20" s="86"/>
      <c r="X20" s="86"/>
      <c r="Y20" s="87"/>
    </row>
    <row r="21" spans="2:25" s="18" customFormat="1" ht="15" customHeight="1" x14ac:dyDescent="0.25">
      <c r="B21" s="16"/>
      <c r="C21" s="49"/>
      <c r="D21" s="49"/>
      <c r="E21" s="49"/>
      <c r="F21" s="49"/>
      <c r="G21" s="49"/>
      <c r="H21" s="49"/>
      <c r="I21" s="49"/>
      <c r="J21" s="49"/>
      <c r="K21" s="49"/>
      <c r="L21" s="49"/>
      <c r="M21" s="49"/>
      <c r="N21" s="49"/>
      <c r="O21" s="49"/>
      <c r="P21" s="49"/>
      <c r="Q21" s="49"/>
      <c r="R21" s="49"/>
      <c r="S21" s="49"/>
      <c r="T21" s="49"/>
      <c r="U21" s="49"/>
      <c r="V21" s="49"/>
      <c r="W21" s="49"/>
      <c r="X21" s="49"/>
      <c r="Y21" s="17"/>
    </row>
    <row r="22" spans="2:25" ht="15" customHeight="1" x14ac:dyDescent="0.25">
      <c r="B22" s="16"/>
      <c r="C22" s="49"/>
      <c r="D22" s="49"/>
      <c r="E22" s="49"/>
      <c r="F22" s="49"/>
      <c r="G22" s="49"/>
      <c r="H22" s="49"/>
      <c r="I22" s="49"/>
      <c r="J22" s="49"/>
      <c r="K22" s="49"/>
      <c r="L22" s="49"/>
      <c r="M22" s="49"/>
      <c r="N22" s="49"/>
      <c r="O22" s="49"/>
      <c r="P22" s="49"/>
      <c r="Q22" s="49"/>
      <c r="R22" s="49"/>
      <c r="S22" s="49"/>
      <c r="T22" s="49"/>
      <c r="U22" s="49"/>
      <c r="V22" s="49"/>
      <c r="W22" s="49"/>
      <c r="X22" s="49"/>
      <c r="Y22" s="17"/>
    </row>
    <row r="23" spans="2:25" ht="15" customHeight="1" x14ac:dyDescent="0.25">
      <c r="B23" s="16"/>
      <c r="C23" s="49"/>
      <c r="D23" s="49"/>
      <c r="E23" s="49"/>
      <c r="F23" s="49"/>
      <c r="G23" s="49"/>
      <c r="H23" s="49"/>
      <c r="I23" s="49"/>
      <c r="J23" s="49"/>
      <c r="K23" s="49"/>
      <c r="L23" s="49"/>
      <c r="M23" s="49"/>
      <c r="N23" s="49"/>
      <c r="O23" s="49"/>
      <c r="P23" s="49"/>
      <c r="Q23" s="49"/>
      <c r="R23" s="49"/>
      <c r="S23" s="49"/>
      <c r="T23" s="49"/>
      <c r="U23" s="49"/>
      <c r="V23" s="49"/>
      <c r="W23" s="49"/>
      <c r="X23" s="49"/>
      <c r="Y23" s="17"/>
    </row>
    <row r="24" spans="2:25" ht="21" customHeight="1" x14ac:dyDescent="0.25">
      <c r="B24" s="16"/>
      <c r="C24" s="49"/>
      <c r="D24" s="49"/>
      <c r="E24" s="49"/>
      <c r="F24" s="49"/>
      <c r="G24" s="49"/>
      <c r="H24" s="49"/>
      <c r="I24" s="49"/>
      <c r="J24" s="49"/>
      <c r="K24" s="49"/>
      <c r="L24" s="49"/>
      <c r="M24" s="49"/>
      <c r="N24" s="49"/>
      <c r="O24" s="49"/>
      <c r="P24" s="49"/>
      <c r="Q24" s="49"/>
      <c r="R24" s="49"/>
      <c r="S24" s="49"/>
      <c r="T24" s="49"/>
      <c r="U24" s="49"/>
      <c r="V24" s="49"/>
      <c r="W24" s="49"/>
      <c r="X24" s="49"/>
      <c r="Y24" s="17"/>
    </row>
    <row r="25" spans="2:25" ht="15" customHeight="1" x14ac:dyDescent="0.25">
      <c r="B25" s="16"/>
      <c r="C25" s="49"/>
      <c r="D25" s="49"/>
      <c r="E25" s="49"/>
      <c r="F25" s="49"/>
      <c r="G25" s="49"/>
      <c r="H25" s="49"/>
      <c r="I25" s="49"/>
      <c r="J25" s="49"/>
      <c r="K25" s="49"/>
      <c r="L25" s="49"/>
      <c r="M25" s="49"/>
      <c r="N25" s="49"/>
      <c r="O25" s="49"/>
      <c r="P25" s="49"/>
      <c r="Q25" s="49"/>
      <c r="R25" s="49"/>
      <c r="S25" s="49"/>
      <c r="T25" s="49"/>
      <c r="U25" s="49"/>
      <c r="V25" s="49"/>
      <c r="W25" s="49"/>
      <c r="X25" s="49"/>
      <c r="Y25" s="17"/>
    </row>
    <row r="26" spans="2:25" ht="15" customHeight="1" x14ac:dyDescent="0.25">
      <c r="B26" s="174" t="s">
        <v>108</v>
      </c>
      <c r="C26" s="175"/>
      <c r="D26" s="175"/>
      <c r="E26" s="175"/>
      <c r="F26" s="175"/>
      <c r="G26" s="175"/>
      <c r="H26" s="175"/>
      <c r="I26" s="175"/>
      <c r="J26" s="175"/>
      <c r="K26" s="175"/>
      <c r="L26" s="175"/>
      <c r="M26" s="175"/>
      <c r="N26" s="175"/>
      <c r="O26" s="175"/>
      <c r="P26" s="175"/>
      <c r="Q26" s="175"/>
      <c r="R26" s="175"/>
      <c r="S26" s="175"/>
      <c r="T26" s="175"/>
      <c r="U26" s="175"/>
      <c r="V26" s="175"/>
      <c r="W26" s="175"/>
      <c r="X26" s="175"/>
      <c r="Y26" s="176"/>
    </row>
    <row r="27" spans="2:25" ht="15" customHeight="1" x14ac:dyDescent="0.25">
      <c r="B27" s="177"/>
      <c r="C27" s="175"/>
      <c r="D27" s="175"/>
      <c r="E27" s="175"/>
      <c r="F27" s="175"/>
      <c r="G27" s="175"/>
      <c r="H27" s="175"/>
      <c r="I27" s="175"/>
      <c r="J27" s="175"/>
      <c r="K27" s="175"/>
      <c r="L27" s="175"/>
      <c r="M27" s="175"/>
      <c r="N27" s="175"/>
      <c r="O27" s="175"/>
      <c r="P27" s="175"/>
      <c r="Q27" s="175"/>
      <c r="R27" s="175"/>
      <c r="S27" s="175"/>
      <c r="T27" s="175"/>
      <c r="U27" s="175"/>
      <c r="V27" s="175"/>
      <c r="W27" s="175"/>
      <c r="X27" s="175"/>
      <c r="Y27" s="176"/>
    </row>
    <row r="28" spans="2:25" ht="15" customHeight="1" x14ac:dyDescent="0.25">
      <c r="B28" s="177"/>
      <c r="C28" s="175"/>
      <c r="D28" s="175"/>
      <c r="E28" s="175"/>
      <c r="F28" s="175"/>
      <c r="G28" s="175"/>
      <c r="H28" s="175"/>
      <c r="I28" s="175"/>
      <c r="J28" s="175"/>
      <c r="K28" s="175"/>
      <c r="L28" s="175"/>
      <c r="M28" s="175"/>
      <c r="N28" s="175"/>
      <c r="O28" s="175"/>
      <c r="P28" s="175"/>
      <c r="Q28" s="175"/>
      <c r="R28" s="175"/>
      <c r="S28" s="175"/>
      <c r="T28" s="175"/>
      <c r="U28" s="175"/>
      <c r="V28" s="175"/>
      <c r="W28" s="175"/>
      <c r="X28" s="175"/>
      <c r="Y28" s="176"/>
    </row>
    <row r="29" spans="2:25" ht="15" customHeight="1" x14ac:dyDescent="0.25">
      <c r="B29" s="177"/>
      <c r="C29" s="175"/>
      <c r="D29" s="175"/>
      <c r="E29" s="175"/>
      <c r="F29" s="175"/>
      <c r="G29" s="175"/>
      <c r="H29" s="175"/>
      <c r="I29" s="175"/>
      <c r="J29" s="175"/>
      <c r="K29" s="175"/>
      <c r="L29" s="175"/>
      <c r="M29" s="175"/>
      <c r="N29" s="175"/>
      <c r="O29" s="175"/>
      <c r="P29" s="175"/>
      <c r="Q29" s="175"/>
      <c r="R29" s="175"/>
      <c r="S29" s="175"/>
      <c r="T29" s="175"/>
      <c r="U29" s="175"/>
      <c r="V29" s="175"/>
      <c r="W29" s="175"/>
      <c r="X29" s="175"/>
      <c r="Y29" s="176"/>
    </row>
    <row r="30" spans="2:25" ht="15" customHeight="1" x14ac:dyDescent="0.25">
      <c r="B30" s="177"/>
      <c r="C30" s="175"/>
      <c r="D30" s="175"/>
      <c r="E30" s="175"/>
      <c r="F30" s="175"/>
      <c r="G30" s="175"/>
      <c r="H30" s="175"/>
      <c r="I30" s="175"/>
      <c r="J30" s="175"/>
      <c r="K30" s="175"/>
      <c r="L30" s="175"/>
      <c r="M30" s="175"/>
      <c r="N30" s="175"/>
      <c r="O30" s="175"/>
      <c r="P30" s="175"/>
      <c r="Q30" s="175"/>
      <c r="R30" s="175"/>
      <c r="S30" s="175"/>
      <c r="T30" s="175"/>
      <c r="U30" s="175"/>
      <c r="V30" s="175"/>
      <c r="W30" s="175"/>
      <c r="X30" s="175"/>
      <c r="Y30" s="176"/>
    </row>
    <row r="31" spans="2:25" s="19" customFormat="1" ht="15" customHeight="1" x14ac:dyDescent="0.25">
      <c r="B31" s="177"/>
      <c r="C31" s="175"/>
      <c r="D31" s="175"/>
      <c r="E31" s="175"/>
      <c r="F31" s="175"/>
      <c r="G31" s="175"/>
      <c r="H31" s="175"/>
      <c r="I31" s="175"/>
      <c r="J31" s="175"/>
      <c r="K31" s="175"/>
      <c r="L31" s="175"/>
      <c r="M31" s="175"/>
      <c r="N31" s="175"/>
      <c r="O31" s="175"/>
      <c r="P31" s="175"/>
      <c r="Q31" s="175"/>
      <c r="R31" s="175"/>
      <c r="S31" s="175"/>
      <c r="T31" s="175"/>
      <c r="U31" s="175"/>
      <c r="V31" s="175"/>
      <c r="W31" s="175"/>
      <c r="X31" s="175"/>
      <c r="Y31" s="176"/>
    </row>
    <row r="32" spans="2:25" s="19" customFormat="1" ht="15" customHeight="1" x14ac:dyDescent="0.25">
      <c r="B32" s="177"/>
      <c r="C32" s="175"/>
      <c r="D32" s="175"/>
      <c r="E32" s="175"/>
      <c r="F32" s="175"/>
      <c r="G32" s="175"/>
      <c r="H32" s="175"/>
      <c r="I32" s="175"/>
      <c r="J32" s="175"/>
      <c r="K32" s="175"/>
      <c r="L32" s="175"/>
      <c r="M32" s="175"/>
      <c r="N32" s="175"/>
      <c r="O32" s="175"/>
      <c r="P32" s="175"/>
      <c r="Q32" s="175"/>
      <c r="R32" s="175"/>
      <c r="S32" s="175"/>
      <c r="T32" s="175"/>
      <c r="U32" s="175"/>
      <c r="V32" s="175"/>
      <c r="W32" s="175"/>
      <c r="X32" s="175"/>
      <c r="Y32" s="176"/>
    </row>
    <row r="33" spans="2:25" ht="21" customHeight="1" x14ac:dyDescent="0.25">
      <c r="B33" s="177"/>
      <c r="C33" s="175"/>
      <c r="D33" s="175"/>
      <c r="E33" s="175"/>
      <c r="F33" s="175"/>
      <c r="G33" s="175"/>
      <c r="H33" s="175"/>
      <c r="I33" s="175"/>
      <c r="J33" s="175"/>
      <c r="K33" s="175"/>
      <c r="L33" s="175"/>
      <c r="M33" s="175"/>
      <c r="N33" s="175"/>
      <c r="O33" s="175"/>
      <c r="P33" s="175"/>
      <c r="Q33" s="175"/>
      <c r="R33" s="175"/>
      <c r="S33" s="175"/>
      <c r="T33" s="175"/>
      <c r="U33" s="175"/>
      <c r="V33" s="175"/>
      <c r="W33" s="175"/>
      <c r="X33" s="175"/>
      <c r="Y33" s="176"/>
    </row>
    <row r="34" spans="2:25" ht="21" customHeight="1" x14ac:dyDescent="0.25">
      <c r="B34" s="177"/>
      <c r="C34" s="175"/>
      <c r="D34" s="175"/>
      <c r="E34" s="175"/>
      <c r="F34" s="175"/>
      <c r="G34" s="175"/>
      <c r="H34" s="175"/>
      <c r="I34" s="175"/>
      <c r="J34" s="175"/>
      <c r="K34" s="175"/>
      <c r="L34" s="175"/>
      <c r="M34" s="175"/>
      <c r="N34" s="175"/>
      <c r="O34" s="175"/>
      <c r="P34" s="175"/>
      <c r="Q34" s="175"/>
      <c r="R34" s="175"/>
      <c r="S34" s="175"/>
      <c r="T34" s="175"/>
      <c r="U34" s="175"/>
      <c r="V34" s="175"/>
      <c r="W34" s="175"/>
      <c r="X34" s="175"/>
      <c r="Y34" s="176"/>
    </row>
    <row r="35" spans="2:25" s="20" customFormat="1" ht="15" customHeight="1" x14ac:dyDescent="0.25">
      <c r="B35" s="177"/>
      <c r="C35" s="175"/>
      <c r="D35" s="175"/>
      <c r="E35" s="175"/>
      <c r="F35" s="175"/>
      <c r="G35" s="175"/>
      <c r="H35" s="175"/>
      <c r="I35" s="175"/>
      <c r="J35" s="175"/>
      <c r="K35" s="175"/>
      <c r="L35" s="175"/>
      <c r="M35" s="175"/>
      <c r="N35" s="175"/>
      <c r="O35" s="175"/>
      <c r="P35" s="175"/>
      <c r="Q35" s="175"/>
      <c r="R35" s="175"/>
      <c r="S35" s="175"/>
      <c r="T35" s="175"/>
      <c r="U35" s="175"/>
      <c r="V35" s="175"/>
      <c r="W35" s="175"/>
      <c r="X35" s="175"/>
      <c r="Y35" s="176"/>
    </row>
    <row r="36" spans="2:25" s="20" customFormat="1" ht="21" customHeight="1" x14ac:dyDescent="0.25">
      <c r="B36" s="177"/>
      <c r="C36" s="175"/>
      <c r="D36" s="175"/>
      <c r="E36" s="175"/>
      <c r="F36" s="175"/>
      <c r="G36" s="175"/>
      <c r="H36" s="175"/>
      <c r="I36" s="175"/>
      <c r="J36" s="175"/>
      <c r="K36" s="175"/>
      <c r="L36" s="175"/>
      <c r="M36" s="175"/>
      <c r="N36" s="175"/>
      <c r="O36" s="175"/>
      <c r="P36" s="175"/>
      <c r="Q36" s="175"/>
      <c r="R36" s="175"/>
      <c r="S36" s="175"/>
      <c r="T36" s="175"/>
      <c r="U36" s="175"/>
      <c r="V36" s="175"/>
      <c r="W36" s="175"/>
      <c r="X36" s="175"/>
      <c r="Y36" s="176"/>
    </row>
    <row r="37" spans="2:25" ht="15" customHeight="1" x14ac:dyDescent="0.25">
      <c r="B37" s="177"/>
      <c r="C37" s="175"/>
      <c r="D37" s="175"/>
      <c r="E37" s="175"/>
      <c r="F37" s="175"/>
      <c r="G37" s="175"/>
      <c r="H37" s="175"/>
      <c r="I37" s="175"/>
      <c r="J37" s="175"/>
      <c r="K37" s="175"/>
      <c r="L37" s="175"/>
      <c r="M37" s="175"/>
      <c r="N37" s="175"/>
      <c r="O37" s="175"/>
      <c r="P37" s="175"/>
      <c r="Q37" s="175"/>
      <c r="R37" s="175"/>
      <c r="S37" s="175"/>
      <c r="T37" s="175"/>
      <c r="U37" s="175"/>
      <c r="V37" s="175"/>
      <c r="W37" s="175"/>
      <c r="X37" s="175"/>
      <c r="Y37" s="176"/>
    </row>
    <row r="38" spans="2:25" ht="15" customHeight="1" x14ac:dyDescent="0.25">
      <c r="B38" s="177"/>
      <c r="C38" s="175"/>
      <c r="D38" s="175"/>
      <c r="E38" s="175"/>
      <c r="F38" s="175"/>
      <c r="G38" s="175"/>
      <c r="H38" s="175"/>
      <c r="I38" s="175"/>
      <c r="J38" s="175"/>
      <c r="K38" s="175"/>
      <c r="L38" s="175"/>
      <c r="M38" s="175"/>
      <c r="N38" s="175"/>
      <c r="O38" s="175"/>
      <c r="P38" s="175"/>
      <c r="Q38" s="175"/>
      <c r="R38" s="175"/>
      <c r="S38" s="175"/>
      <c r="T38" s="175"/>
      <c r="U38" s="175"/>
      <c r="V38" s="175"/>
      <c r="W38" s="175"/>
      <c r="X38" s="175"/>
      <c r="Y38" s="176"/>
    </row>
    <row r="39" spans="2:25" ht="15" customHeight="1" x14ac:dyDescent="0.25">
      <c r="B39" s="177"/>
      <c r="C39" s="175"/>
      <c r="D39" s="175"/>
      <c r="E39" s="175"/>
      <c r="F39" s="175"/>
      <c r="G39" s="175"/>
      <c r="H39" s="175"/>
      <c r="I39" s="175"/>
      <c r="J39" s="175"/>
      <c r="K39" s="175"/>
      <c r="L39" s="175"/>
      <c r="M39" s="175"/>
      <c r="N39" s="175"/>
      <c r="O39" s="175"/>
      <c r="P39" s="175"/>
      <c r="Q39" s="175"/>
      <c r="R39" s="175"/>
      <c r="S39" s="175"/>
      <c r="T39" s="175"/>
      <c r="U39" s="175"/>
      <c r="V39" s="175"/>
      <c r="W39" s="175"/>
      <c r="X39" s="175"/>
      <c r="Y39" s="176"/>
    </row>
    <row r="40" spans="2:25" ht="15" customHeight="1" x14ac:dyDescent="0.25">
      <c r="B40" s="177"/>
      <c r="C40" s="175"/>
      <c r="D40" s="175"/>
      <c r="E40" s="175"/>
      <c r="F40" s="175"/>
      <c r="G40" s="175"/>
      <c r="H40" s="175"/>
      <c r="I40" s="175"/>
      <c r="J40" s="175"/>
      <c r="K40" s="175"/>
      <c r="L40" s="175"/>
      <c r="M40" s="175"/>
      <c r="N40" s="175"/>
      <c r="O40" s="175"/>
      <c r="P40" s="175"/>
      <c r="Q40" s="175"/>
      <c r="R40" s="175"/>
      <c r="S40" s="175"/>
      <c r="T40" s="175"/>
      <c r="U40" s="175"/>
      <c r="V40" s="175"/>
      <c r="W40" s="175"/>
      <c r="X40" s="175"/>
      <c r="Y40" s="176"/>
    </row>
    <row r="41" spans="2:25" ht="15" customHeight="1" x14ac:dyDescent="0.25">
      <c r="B41" s="177"/>
      <c r="C41" s="175"/>
      <c r="D41" s="175"/>
      <c r="E41" s="175"/>
      <c r="F41" s="175"/>
      <c r="G41" s="175"/>
      <c r="H41" s="175"/>
      <c r="I41" s="175"/>
      <c r="J41" s="175"/>
      <c r="K41" s="175"/>
      <c r="L41" s="175"/>
      <c r="M41" s="175"/>
      <c r="N41" s="175"/>
      <c r="O41" s="175"/>
      <c r="P41" s="175"/>
      <c r="Q41" s="175"/>
      <c r="R41" s="175"/>
      <c r="S41" s="175"/>
      <c r="T41" s="175"/>
      <c r="U41" s="175"/>
      <c r="V41" s="175"/>
      <c r="W41" s="175"/>
      <c r="X41" s="175"/>
      <c r="Y41" s="176"/>
    </row>
    <row r="42" spans="2:25" ht="15" customHeight="1" x14ac:dyDescent="0.25">
      <c r="B42" s="177"/>
      <c r="C42" s="175"/>
      <c r="D42" s="175"/>
      <c r="E42" s="175"/>
      <c r="F42" s="175"/>
      <c r="G42" s="175"/>
      <c r="H42" s="175"/>
      <c r="I42" s="175"/>
      <c r="J42" s="175"/>
      <c r="K42" s="175"/>
      <c r="L42" s="175"/>
      <c r="M42" s="175"/>
      <c r="N42" s="175"/>
      <c r="O42" s="175"/>
      <c r="P42" s="175"/>
      <c r="Q42" s="175"/>
      <c r="R42" s="175"/>
      <c r="S42" s="175"/>
      <c r="T42" s="175"/>
      <c r="U42" s="175"/>
      <c r="V42" s="175"/>
      <c r="W42" s="175"/>
      <c r="X42" s="175"/>
      <c r="Y42" s="176"/>
    </row>
    <row r="43" spans="2:25" ht="15" customHeight="1" x14ac:dyDescent="0.25">
      <c r="B43" s="177"/>
      <c r="C43" s="175"/>
      <c r="D43" s="175"/>
      <c r="E43" s="175"/>
      <c r="F43" s="175"/>
      <c r="G43" s="175"/>
      <c r="H43" s="175"/>
      <c r="I43" s="175"/>
      <c r="J43" s="175"/>
      <c r="K43" s="175"/>
      <c r="L43" s="175"/>
      <c r="M43" s="175"/>
      <c r="N43" s="175"/>
      <c r="O43" s="175"/>
      <c r="P43" s="175"/>
      <c r="Q43" s="175"/>
      <c r="R43" s="175"/>
      <c r="S43" s="175"/>
      <c r="T43" s="175"/>
      <c r="U43" s="175"/>
      <c r="V43" s="175"/>
      <c r="W43" s="175"/>
      <c r="X43" s="175"/>
      <c r="Y43" s="176"/>
    </row>
    <row r="44" spans="2:25" ht="15" customHeight="1" x14ac:dyDescent="0.25">
      <c r="B44" s="177"/>
      <c r="C44" s="175"/>
      <c r="D44" s="175"/>
      <c r="E44" s="175"/>
      <c r="F44" s="175"/>
      <c r="G44" s="175"/>
      <c r="H44" s="175"/>
      <c r="I44" s="175"/>
      <c r="J44" s="175"/>
      <c r="K44" s="175"/>
      <c r="L44" s="175"/>
      <c r="M44" s="175"/>
      <c r="N44" s="175"/>
      <c r="O44" s="175"/>
      <c r="P44" s="175"/>
      <c r="Q44" s="175"/>
      <c r="R44" s="175"/>
      <c r="S44" s="175"/>
      <c r="T44" s="175"/>
      <c r="U44" s="175"/>
      <c r="V44" s="175"/>
      <c r="W44" s="175"/>
      <c r="X44" s="175"/>
      <c r="Y44" s="176"/>
    </row>
    <row r="45" spans="2:25" ht="15.75" customHeight="1" x14ac:dyDescent="0.25">
      <c r="B45" s="178"/>
      <c r="C45" s="179"/>
      <c r="D45" s="179"/>
      <c r="E45" s="179"/>
      <c r="F45" s="179"/>
      <c r="G45" s="179"/>
      <c r="H45" s="179"/>
      <c r="I45" s="179"/>
      <c r="J45" s="179"/>
      <c r="K45" s="179"/>
      <c r="L45" s="179"/>
      <c r="M45" s="179"/>
      <c r="N45" s="179"/>
      <c r="O45" s="179"/>
      <c r="P45" s="179"/>
      <c r="Q45" s="179"/>
      <c r="R45" s="179"/>
      <c r="S45" s="179"/>
      <c r="T45" s="179"/>
      <c r="U45" s="179"/>
      <c r="V45" s="179"/>
      <c r="W45" s="179"/>
      <c r="X45" s="179"/>
      <c r="Y45" s="180"/>
    </row>
  </sheetData>
  <sheetProtection algorithmName="SHA-512" hashValue="4kK67In7wI4BISIEapDr9LXIQhASMkG0/yhY4AauQSnbsLTHCePj9M9QZ5gFJRVEK3T+7MdP5085C9Dktw9NcA==" saltValue="Ey8KpA1wzGp8lssr82apgA==" spinCount="100000" sheet="1" objects="1" scenarios="1"/>
  <mergeCells count="5">
    <mergeCell ref="B11:Y18"/>
    <mergeCell ref="B26:Y45"/>
    <mergeCell ref="B7:Y10"/>
    <mergeCell ref="B2:D5"/>
    <mergeCell ref="F2:N5"/>
  </mergeCells>
  <pageMargins left="0.7" right="0.7" top="0.75" bottom="0.75" header="0.3" footer="0.3"/>
  <pageSetup paperSize="9" scale="62" fitToHeight="0" orientation="landscape" copies="31" r:id="rId1"/>
  <headerFooter scaleWithDoc="0">
    <oddHeader xml:space="preserve">&amp;L
</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EEC90-6847-45C1-AEB7-2E6EF1079F51}">
  <sheetPr>
    <tabColor theme="1"/>
  </sheetPr>
  <dimension ref="B2:Y51"/>
  <sheetViews>
    <sheetView showGridLines="0" showRowColHeaders="0" showRuler="0" zoomScaleNormal="100" zoomScaleSheetLayoutView="140" workbookViewId="0">
      <selection activeCell="AC24" sqref="AC24"/>
      <extLst>
        <ext xmlns:xlsdti="http://schemas.microsoft.com/office/spreadsheetml/2023/showDataTypeIcons" uri="{77bfe23e-c014-4d31-8a63-9c772dbf06b6}">
          <xlsdti:showDataTypeIcons visible="0"/>
        </ext>
      </extLst>
    </sheetView>
  </sheetViews>
  <sheetFormatPr defaultRowHeight="15" x14ac:dyDescent="0.25"/>
  <cols>
    <col min="5" max="5" width="2.28515625" customWidth="1"/>
    <col min="6" max="6" width="12.7109375" customWidth="1"/>
    <col min="7" max="7" width="2.28515625" customWidth="1"/>
    <col min="8" max="8" width="12.7109375" customWidth="1"/>
    <col min="9" max="9" width="2.28515625" customWidth="1"/>
    <col min="10" max="10" width="12.7109375" customWidth="1"/>
    <col min="11" max="11" width="2.28515625" customWidth="1"/>
    <col min="12" max="12" width="12.7109375" customWidth="1"/>
    <col min="13" max="13" width="2.28515625" customWidth="1"/>
    <col min="14" max="14" width="12.7109375" customWidth="1"/>
    <col min="15" max="15" width="2.28515625" customWidth="1"/>
    <col min="16" max="16" width="12.7109375" customWidth="1"/>
    <col min="17" max="17" width="2.28515625" customWidth="1"/>
    <col min="18" max="18" width="13.7109375" customWidth="1"/>
    <col min="19" max="19" width="2.28515625" customWidth="1"/>
    <col min="20" max="20" width="12.7109375" customWidth="1"/>
    <col min="21" max="21" width="4.5703125" customWidth="1"/>
    <col min="22" max="22" width="12.7109375" customWidth="1"/>
    <col min="23" max="23" width="4.5703125" customWidth="1"/>
    <col min="24" max="24" width="12.7109375" customWidth="1"/>
  </cols>
  <sheetData>
    <row r="2" spans="2:25" x14ac:dyDescent="0.25">
      <c r="B2" s="90"/>
      <c r="C2" s="90"/>
      <c r="D2" s="90"/>
      <c r="F2" s="191" t="s">
        <v>106</v>
      </c>
      <c r="G2" s="191"/>
      <c r="H2" s="191"/>
      <c r="I2" s="191"/>
      <c r="J2" s="191"/>
      <c r="K2" s="191"/>
      <c r="L2" s="191"/>
      <c r="M2" s="191"/>
      <c r="N2" s="191"/>
    </row>
    <row r="3" spans="2:25" x14ac:dyDescent="0.25">
      <c r="B3" s="90"/>
      <c r="C3" s="90"/>
      <c r="D3" s="90"/>
      <c r="F3" s="191"/>
      <c r="G3" s="191"/>
      <c r="H3" s="191"/>
      <c r="I3" s="191"/>
      <c r="J3" s="191"/>
      <c r="K3" s="191"/>
      <c r="L3" s="191"/>
      <c r="M3" s="191"/>
      <c r="N3" s="191"/>
    </row>
    <row r="4" spans="2:25" x14ac:dyDescent="0.25">
      <c r="B4" s="90"/>
      <c r="C4" s="90"/>
      <c r="D4" s="90"/>
      <c r="F4" s="191"/>
      <c r="G4" s="191"/>
      <c r="H4" s="191"/>
      <c r="I4" s="191"/>
      <c r="J4" s="191"/>
      <c r="K4" s="191"/>
      <c r="L4" s="191"/>
      <c r="M4" s="191"/>
      <c r="N4" s="191"/>
    </row>
    <row r="5" spans="2:25" x14ac:dyDescent="0.25">
      <c r="B5" s="90"/>
      <c r="C5" s="90"/>
      <c r="D5" s="90"/>
      <c r="F5" s="191"/>
      <c r="G5" s="191"/>
      <c r="H5" s="191"/>
      <c r="I5" s="191"/>
      <c r="J5" s="191"/>
      <c r="K5" s="191"/>
      <c r="L5" s="191"/>
      <c r="M5" s="191"/>
      <c r="N5" s="191"/>
    </row>
    <row r="6" spans="2:25" ht="15.75" thickBot="1" x14ac:dyDescent="0.3"/>
    <row r="7" spans="2:25" ht="15" customHeight="1" x14ac:dyDescent="0.25">
      <c r="B7" s="195" t="s">
        <v>1</v>
      </c>
      <c r="C7" s="182"/>
      <c r="D7" s="182"/>
      <c r="E7" s="182"/>
      <c r="F7" s="182"/>
      <c r="G7" s="182"/>
      <c r="H7" s="182"/>
      <c r="I7" s="182"/>
      <c r="J7" s="182"/>
      <c r="K7" s="182"/>
      <c r="L7" s="182"/>
      <c r="M7" s="182"/>
      <c r="N7" s="182"/>
      <c r="O7" s="182"/>
      <c r="P7" s="182"/>
      <c r="Q7" s="182"/>
      <c r="R7" s="182"/>
      <c r="S7" s="182"/>
      <c r="T7" s="182"/>
      <c r="U7" s="182"/>
      <c r="V7" s="182"/>
      <c r="W7" s="182"/>
      <c r="X7" s="182"/>
      <c r="Y7" s="183"/>
    </row>
    <row r="8" spans="2:25" ht="15" customHeight="1" x14ac:dyDescent="0.25">
      <c r="B8" s="184"/>
      <c r="C8" s="185"/>
      <c r="D8" s="185"/>
      <c r="E8" s="185"/>
      <c r="F8" s="185"/>
      <c r="G8" s="185"/>
      <c r="H8" s="185"/>
      <c r="I8" s="185"/>
      <c r="J8" s="185"/>
      <c r="K8" s="185"/>
      <c r="L8" s="185"/>
      <c r="M8" s="185"/>
      <c r="N8" s="185"/>
      <c r="O8" s="185"/>
      <c r="P8" s="185"/>
      <c r="Q8" s="185"/>
      <c r="R8" s="185"/>
      <c r="S8" s="185"/>
      <c r="T8" s="185"/>
      <c r="U8" s="185"/>
      <c r="V8" s="185"/>
      <c r="W8" s="185"/>
      <c r="X8" s="185"/>
      <c r="Y8" s="186"/>
    </row>
    <row r="9" spans="2:25" ht="15" customHeight="1" thickBot="1" x14ac:dyDescent="0.3">
      <c r="B9" s="187"/>
      <c r="C9" s="188"/>
      <c r="D9" s="188"/>
      <c r="E9" s="188"/>
      <c r="F9" s="188"/>
      <c r="G9" s="188"/>
      <c r="H9" s="188"/>
      <c r="I9" s="188"/>
      <c r="J9" s="188"/>
      <c r="K9" s="188"/>
      <c r="L9" s="188"/>
      <c r="M9" s="188"/>
      <c r="N9" s="188"/>
      <c r="O9" s="188"/>
      <c r="P9" s="188"/>
      <c r="Q9" s="188"/>
      <c r="R9" s="188"/>
      <c r="S9" s="188"/>
      <c r="T9" s="188"/>
      <c r="U9" s="188"/>
      <c r="V9" s="188"/>
      <c r="W9" s="188"/>
      <c r="X9" s="188"/>
      <c r="Y9" s="189"/>
    </row>
    <row r="10" spans="2:25" ht="15" customHeight="1" thickBot="1" x14ac:dyDescent="0.35">
      <c r="B10" s="88"/>
      <c r="C10" s="89"/>
      <c r="D10" s="89"/>
      <c r="E10" s="89"/>
      <c r="F10" s="89"/>
      <c r="G10" s="89"/>
      <c r="H10" s="89"/>
      <c r="I10" s="89"/>
      <c r="J10" s="89"/>
      <c r="K10" s="89"/>
      <c r="L10" s="89"/>
      <c r="M10" s="89"/>
      <c r="N10" s="89"/>
      <c r="O10" s="89"/>
      <c r="P10" s="89"/>
      <c r="Q10" s="89"/>
      <c r="R10" s="89"/>
      <c r="S10" s="89"/>
      <c r="T10" s="89"/>
      <c r="U10" s="89"/>
      <c r="V10" s="89"/>
      <c r="W10" s="89"/>
      <c r="X10" s="89"/>
    </row>
    <row r="11" spans="2:25" ht="21" customHeight="1" x14ac:dyDescent="0.25">
      <c r="B11" s="193" t="s">
        <v>2</v>
      </c>
      <c r="C11" s="194"/>
      <c r="D11" s="194"/>
      <c r="E11" s="194"/>
      <c r="F11" s="194"/>
      <c r="G11" s="21"/>
      <c r="H11" s="21"/>
      <c r="I11" s="21"/>
      <c r="J11" s="21"/>
      <c r="K11" s="21"/>
      <c r="L11" s="21"/>
      <c r="M11" s="21"/>
      <c r="N11" s="21"/>
      <c r="O11" s="21"/>
      <c r="P11" s="21"/>
      <c r="Q11" s="21"/>
      <c r="R11" s="194" t="s">
        <v>3</v>
      </c>
      <c r="S11" s="194"/>
      <c r="T11" s="194"/>
      <c r="U11" s="194"/>
      <c r="V11" s="194"/>
      <c r="W11" s="21"/>
      <c r="X11" s="21"/>
      <c r="Y11" s="22"/>
    </row>
    <row r="12" spans="2:25" ht="15" customHeight="1" x14ac:dyDescent="0.25">
      <c r="B12" s="23"/>
      <c r="C12" s="56"/>
      <c r="D12" s="56"/>
      <c r="E12" s="56"/>
      <c r="F12" s="56"/>
      <c r="G12" s="56"/>
      <c r="H12" s="56"/>
      <c r="I12" s="56"/>
      <c r="J12" s="56"/>
      <c r="K12" s="56"/>
      <c r="L12" s="56"/>
      <c r="M12" s="56"/>
      <c r="N12" s="56"/>
      <c r="O12" s="56"/>
      <c r="P12" s="56"/>
      <c r="Q12" s="56"/>
      <c r="R12" s="56"/>
      <c r="S12" s="56"/>
      <c r="T12" s="56"/>
      <c r="U12" s="56"/>
      <c r="V12" s="56"/>
      <c r="W12" s="56"/>
      <c r="X12" s="56"/>
      <c r="Y12" s="24"/>
    </row>
    <row r="13" spans="2:25" ht="15" customHeight="1" x14ac:dyDescent="0.25">
      <c r="B13" s="23"/>
      <c r="C13" s="56"/>
      <c r="D13" s="56"/>
      <c r="E13" s="56"/>
      <c r="F13" s="56"/>
      <c r="G13" s="56"/>
      <c r="H13" s="56"/>
      <c r="I13" s="56"/>
      <c r="J13" s="56"/>
      <c r="K13" s="56"/>
      <c r="L13" s="56"/>
      <c r="M13" s="56"/>
      <c r="N13" s="56"/>
      <c r="O13" s="56"/>
      <c r="P13" s="56"/>
      <c r="Q13" s="56"/>
      <c r="R13" s="56"/>
      <c r="S13" s="56"/>
      <c r="T13" s="56"/>
      <c r="U13" s="56"/>
      <c r="V13" s="56"/>
      <c r="W13" s="56"/>
      <c r="X13" s="56"/>
      <c r="Y13" s="24"/>
    </row>
    <row r="14" spans="2:25" ht="15" customHeight="1" x14ac:dyDescent="0.25">
      <c r="B14" s="23"/>
      <c r="C14" s="56"/>
      <c r="D14" s="56"/>
      <c r="E14" s="56"/>
      <c r="F14" s="56"/>
      <c r="G14" s="56"/>
      <c r="H14" s="56"/>
      <c r="I14" s="56"/>
      <c r="J14" s="56"/>
      <c r="K14" s="56"/>
      <c r="L14" s="56"/>
      <c r="M14" s="56"/>
      <c r="N14" s="56"/>
      <c r="O14" s="56"/>
      <c r="P14" s="56"/>
      <c r="Q14" s="56"/>
      <c r="R14" s="56"/>
      <c r="S14" s="56"/>
      <c r="T14" s="56"/>
      <c r="U14" s="56"/>
      <c r="V14" s="56"/>
      <c r="W14" s="56"/>
      <c r="X14" s="56"/>
      <c r="Y14" s="24"/>
    </row>
    <row r="15" spans="2:25" ht="15" customHeight="1" x14ac:dyDescent="0.25">
      <c r="B15" s="23"/>
      <c r="C15" s="56"/>
      <c r="D15" s="56"/>
      <c r="E15" s="56"/>
      <c r="F15" s="56"/>
      <c r="G15" s="56"/>
      <c r="H15" s="56"/>
      <c r="I15" s="56"/>
      <c r="J15" s="56"/>
      <c r="K15" s="56"/>
      <c r="L15" s="56"/>
      <c r="M15" s="56"/>
      <c r="N15" s="56"/>
      <c r="O15" s="56"/>
      <c r="P15" s="56"/>
      <c r="Q15" s="56"/>
      <c r="R15" s="56"/>
      <c r="S15" s="56"/>
      <c r="T15" s="56"/>
      <c r="U15" s="56"/>
      <c r="V15" s="56"/>
      <c r="W15" s="56"/>
      <c r="X15" s="56"/>
      <c r="Y15" s="24"/>
    </row>
    <row r="16" spans="2:25" ht="15" customHeight="1" x14ac:dyDescent="0.25">
      <c r="B16" s="23"/>
      <c r="C16" s="56"/>
      <c r="D16" s="56"/>
      <c r="E16" s="56"/>
      <c r="F16" s="56"/>
      <c r="G16" s="56"/>
      <c r="H16" s="56"/>
      <c r="I16" s="56"/>
      <c r="J16" s="56"/>
      <c r="K16" s="56"/>
      <c r="L16" s="56"/>
      <c r="M16" s="56"/>
      <c r="N16" s="56"/>
      <c r="O16" s="56"/>
      <c r="P16" s="56"/>
      <c r="Q16" s="56"/>
      <c r="R16" s="56"/>
      <c r="S16" s="56"/>
      <c r="T16" s="56"/>
      <c r="U16" s="56"/>
      <c r="V16" s="56"/>
      <c r="W16" s="56"/>
      <c r="X16" s="56"/>
      <c r="Y16" s="24"/>
    </row>
    <row r="17" spans="2:25" ht="15" customHeight="1" x14ac:dyDescent="0.25">
      <c r="B17" s="23"/>
      <c r="C17" s="56"/>
      <c r="D17" s="56"/>
      <c r="E17" s="56"/>
      <c r="F17" s="56"/>
      <c r="G17" s="56"/>
      <c r="H17" s="56"/>
      <c r="I17" s="56"/>
      <c r="J17" s="56"/>
      <c r="K17" s="56"/>
      <c r="L17" s="56"/>
      <c r="M17" s="56"/>
      <c r="N17" s="56"/>
      <c r="O17" s="56"/>
      <c r="P17" s="56"/>
      <c r="Q17" s="56"/>
      <c r="R17" s="56"/>
      <c r="S17" s="56"/>
      <c r="T17" s="56"/>
      <c r="U17" s="56"/>
      <c r="V17" s="56"/>
      <c r="W17" s="56"/>
      <c r="X17" s="56"/>
      <c r="Y17" s="24"/>
    </row>
    <row r="18" spans="2:25" ht="15" customHeight="1" x14ac:dyDescent="0.25">
      <c r="B18" s="23"/>
      <c r="C18" s="56"/>
      <c r="D18" s="56"/>
      <c r="E18" s="56"/>
      <c r="F18" s="56"/>
      <c r="G18" s="56"/>
      <c r="H18" s="56"/>
      <c r="I18" s="56"/>
      <c r="J18" s="56"/>
      <c r="K18" s="56"/>
      <c r="L18" s="56"/>
      <c r="M18" s="56"/>
      <c r="N18" s="56"/>
      <c r="O18" s="56"/>
      <c r="P18" s="56"/>
      <c r="Q18" s="56"/>
      <c r="R18" s="56"/>
      <c r="S18" s="56"/>
      <c r="T18" s="56"/>
      <c r="U18" s="56"/>
      <c r="V18" s="56"/>
      <c r="W18" s="56"/>
      <c r="X18" s="56"/>
      <c r="Y18" s="24"/>
    </row>
    <row r="19" spans="2:25" ht="15" customHeight="1" x14ac:dyDescent="0.25">
      <c r="B19" s="25"/>
      <c r="C19" s="57"/>
      <c r="D19" s="57"/>
      <c r="E19" s="57"/>
      <c r="F19" s="57"/>
      <c r="G19" s="57"/>
      <c r="H19" s="57"/>
      <c r="I19" s="57"/>
      <c r="J19" s="57"/>
      <c r="K19" s="57"/>
      <c r="L19" s="57"/>
      <c r="M19" s="57"/>
      <c r="N19" s="57"/>
      <c r="O19" s="57"/>
      <c r="P19" s="57"/>
      <c r="Q19" s="57"/>
      <c r="R19" s="57"/>
      <c r="S19" s="57"/>
      <c r="T19" s="57"/>
      <c r="U19" s="57"/>
      <c r="V19" s="57"/>
      <c r="W19" s="57"/>
      <c r="X19" s="57"/>
      <c r="Y19" s="26"/>
    </row>
    <row r="20" spans="2:25" s="18" customFormat="1" ht="15" customHeight="1" x14ac:dyDescent="0.25">
      <c r="B20" s="16"/>
      <c r="C20" s="49"/>
      <c r="D20" s="49"/>
      <c r="E20" s="49"/>
      <c r="F20" s="49"/>
      <c r="G20" s="49"/>
      <c r="H20" s="49"/>
      <c r="I20" s="49"/>
      <c r="J20" s="49"/>
      <c r="K20" s="49"/>
      <c r="L20" s="49"/>
      <c r="M20" s="49"/>
      <c r="N20" s="49"/>
      <c r="O20" s="49"/>
      <c r="P20" s="49"/>
      <c r="Q20" s="49"/>
      <c r="R20" s="49"/>
      <c r="S20" s="49"/>
      <c r="T20" s="49"/>
      <c r="U20" s="49"/>
      <c r="V20" s="49"/>
      <c r="W20" s="49"/>
      <c r="X20" s="49"/>
      <c r="Y20" s="17"/>
    </row>
    <row r="21" spans="2:25" s="18" customFormat="1" ht="15" customHeight="1" x14ac:dyDescent="0.25">
      <c r="B21" s="16"/>
      <c r="C21" s="49"/>
      <c r="D21" s="49"/>
      <c r="E21" s="49"/>
      <c r="F21" s="49"/>
      <c r="G21" s="49"/>
      <c r="H21" s="49"/>
      <c r="I21" s="49"/>
      <c r="J21" s="49"/>
      <c r="K21" s="49"/>
      <c r="L21" s="49"/>
      <c r="M21" s="49"/>
      <c r="N21" s="49"/>
      <c r="O21" s="49"/>
      <c r="P21" s="49"/>
      <c r="Q21" s="49"/>
      <c r="R21" s="49"/>
      <c r="S21" s="49"/>
      <c r="T21" s="49"/>
      <c r="U21" s="49"/>
      <c r="V21" s="49"/>
      <c r="W21" s="49"/>
      <c r="X21" s="49"/>
      <c r="Y21" s="17"/>
    </row>
    <row r="22" spans="2:25" ht="15" customHeight="1" x14ac:dyDescent="0.25">
      <c r="B22" s="50"/>
      <c r="C22" s="49"/>
      <c r="D22" s="49"/>
      <c r="E22" s="49"/>
      <c r="F22" s="49"/>
      <c r="G22" s="49"/>
      <c r="H22" s="49"/>
      <c r="I22" s="49"/>
      <c r="J22" s="49"/>
      <c r="K22" s="49"/>
      <c r="L22" s="49"/>
      <c r="M22" s="49"/>
      <c r="N22" s="49"/>
      <c r="O22" s="49"/>
      <c r="P22" s="49"/>
      <c r="Q22" s="49"/>
      <c r="R22" s="49"/>
      <c r="S22" s="49"/>
      <c r="T22" s="51"/>
      <c r="U22" s="49"/>
      <c r="V22" s="49"/>
      <c r="W22" s="49"/>
      <c r="X22" s="49"/>
      <c r="Y22" s="17"/>
    </row>
    <row r="23" spans="2:25" ht="15" customHeight="1" x14ac:dyDescent="0.25">
      <c r="B23" s="16" t="s">
        <v>4</v>
      </c>
      <c r="C23" s="49"/>
      <c r="D23" s="49"/>
      <c r="E23" s="49"/>
      <c r="F23" s="49"/>
      <c r="G23" s="49"/>
      <c r="H23" s="49"/>
      <c r="I23" s="49"/>
      <c r="J23" s="49"/>
      <c r="K23" s="49"/>
      <c r="L23" s="49"/>
      <c r="M23" s="49"/>
      <c r="N23" s="49"/>
      <c r="O23" s="49"/>
      <c r="P23" s="49"/>
      <c r="Q23" s="49"/>
      <c r="R23" s="49"/>
      <c r="S23" s="49"/>
      <c r="T23" s="49"/>
      <c r="U23" s="49"/>
      <c r="V23" s="49"/>
      <c r="W23" s="49"/>
      <c r="X23" s="49"/>
      <c r="Y23" s="17"/>
    </row>
    <row r="24" spans="2:25" ht="21" customHeight="1" x14ac:dyDescent="0.25">
      <c r="B24" s="50"/>
      <c r="C24" s="49"/>
      <c r="D24" s="49"/>
      <c r="E24" s="49"/>
      <c r="F24" s="49"/>
      <c r="G24" s="49"/>
      <c r="H24" s="49"/>
      <c r="I24" s="49"/>
      <c r="J24" s="49"/>
      <c r="K24" s="49"/>
      <c r="L24" s="49"/>
      <c r="M24" s="49"/>
      <c r="N24" s="49"/>
      <c r="O24" s="49"/>
      <c r="P24" s="49"/>
      <c r="Q24" s="49"/>
      <c r="R24" s="49"/>
      <c r="S24" s="49"/>
      <c r="T24" s="49"/>
      <c r="U24" s="49"/>
      <c r="V24" s="49"/>
      <c r="W24" s="49"/>
      <c r="X24" s="49"/>
      <c r="Y24" s="17"/>
    </row>
    <row r="25" spans="2:25" ht="15" customHeight="1" x14ac:dyDescent="0.25">
      <c r="B25" s="16"/>
      <c r="C25" s="49"/>
      <c r="D25" s="49"/>
      <c r="E25" s="49"/>
      <c r="F25" s="49"/>
      <c r="G25" s="49"/>
      <c r="H25" s="49"/>
      <c r="I25" s="49"/>
      <c r="J25" s="49"/>
      <c r="K25" s="49"/>
      <c r="L25" s="49"/>
      <c r="M25" s="49"/>
      <c r="N25" s="49"/>
      <c r="O25" s="49"/>
      <c r="P25" s="49"/>
      <c r="Q25" s="49"/>
      <c r="R25" s="49"/>
      <c r="S25" s="49"/>
      <c r="T25" s="49"/>
      <c r="U25" s="49"/>
      <c r="V25" s="49"/>
      <c r="W25" s="49"/>
      <c r="X25" s="49"/>
      <c r="Y25" s="17"/>
    </row>
    <row r="26" spans="2:25" ht="15" customHeight="1" x14ac:dyDescent="0.3">
      <c r="B26" s="27"/>
      <c r="C26" s="58"/>
      <c r="D26" s="58"/>
      <c r="E26" s="58"/>
      <c r="F26" s="58"/>
      <c r="G26" s="58"/>
      <c r="H26" s="58"/>
      <c r="I26" s="58"/>
      <c r="J26" s="58"/>
      <c r="K26" s="58"/>
      <c r="L26" s="58"/>
      <c r="M26" s="58"/>
      <c r="N26" s="58"/>
      <c r="O26" s="58"/>
      <c r="P26" s="58"/>
      <c r="Q26" s="58"/>
      <c r="R26" s="58"/>
      <c r="S26" s="58"/>
      <c r="T26" s="58"/>
      <c r="U26" s="58"/>
      <c r="V26" s="58"/>
      <c r="W26" s="58"/>
      <c r="X26" s="58"/>
      <c r="Y26" s="28"/>
    </row>
    <row r="27" spans="2:25" ht="15" customHeight="1" x14ac:dyDescent="0.3">
      <c r="B27" s="29"/>
      <c r="C27" s="58"/>
      <c r="D27" s="58"/>
      <c r="E27" s="58"/>
      <c r="F27" s="58"/>
      <c r="G27" s="58"/>
      <c r="H27" s="58"/>
      <c r="I27" s="58"/>
      <c r="J27" s="58"/>
      <c r="K27" s="58"/>
      <c r="L27" s="58"/>
      <c r="M27" s="58"/>
      <c r="N27" s="58"/>
      <c r="O27" s="58"/>
      <c r="P27" s="58"/>
      <c r="Q27" s="58"/>
      <c r="R27" s="58"/>
      <c r="S27" s="58"/>
      <c r="T27" s="58"/>
      <c r="U27" s="58"/>
      <c r="V27" s="58"/>
      <c r="W27" s="58"/>
      <c r="X27" s="58"/>
      <c r="Y27" s="28"/>
    </row>
    <row r="28" spans="2:25" ht="15" customHeight="1" x14ac:dyDescent="0.3">
      <c r="B28" s="29"/>
      <c r="C28" s="58"/>
      <c r="D28" s="58"/>
      <c r="E28" s="58"/>
      <c r="F28" s="58"/>
      <c r="G28" s="58"/>
      <c r="H28" s="58"/>
      <c r="I28" s="58"/>
      <c r="J28" s="58"/>
      <c r="K28" s="58"/>
      <c r="L28" s="58"/>
      <c r="M28" s="58"/>
      <c r="N28" s="58"/>
      <c r="O28" s="58"/>
      <c r="P28" s="58"/>
      <c r="Q28" s="58"/>
      <c r="R28" s="58"/>
      <c r="S28" s="58"/>
      <c r="T28" s="58"/>
      <c r="U28" s="58"/>
      <c r="V28" s="58"/>
      <c r="W28" s="58"/>
      <c r="X28" s="58"/>
      <c r="Y28" s="28"/>
    </row>
    <row r="29" spans="2:25" ht="15" customHeight="1" x14ac:dyDescent="0.3">
      <c r="B29" s="29"/>
      <c r="C29" s="58"/>
      <c r="D29" s="16"/>
      <c r="E29" s="58"/>
      <c r="F29" s="58"/>
      <c r="G29" s="58"/>
      <c r="H29" s="58"/>
      <c r="I29" s="58"/>
      <c r="J29" s="58"/>
      <c r="K29" s="58"/>
      <c r="L29" s="58"/>
      <c r="M29" s="58"/>
      <c r="N29" s="58"/>
      <c r="O29" s="58"/>
      <c r="P29" s="58"/>
      <c r="Q29" s="58"/>
      <c r="R29" s="58"/>
      <c r="S29" s="58"/>
      <c r="T29" s="58"/>
      <c r="U29" s="58"/>
      <c r="V29" s="58"/>
      <c r="W29" s="58"/>
      <c r="X29" s="58"/>
      <c r="Y29" s="28"/>
    </row>
    <row r="30" spans="2:25" ht="15" customHeight="1" x14ac:dyDescent="0.3">
      <c r="B30" s="29"/>
      <c r="C30" s="58"/>
      <c r="D30" s="58"/>
      <c r="E30" s="58"/>
      <c r="F30" s="58"/>
      <c r="G30" s="58"/>
      <c r="H30" s="58"/>
      <c r="I30" s="58"/>
      <c r="J30" s="58"/>
      <c r="K30" s="58"/>
      <c r="L30" s="58"/>
      <c r="M30" s="58"/>
      <c r="N30" s="58"/>
      <c r="O30" s="58"/>
      <c r="P30" s="58"/>
      <c r="Q30" s="58"/>
      <c r="R30" s="58"/>
      <c r="S30" s="58"/>
      <c r="T30" s="58"/>
      <c r="U30" s="58"/>
      <c r="V30" s="58"/>
      <c r="W30" s="58"/>
      <c r="X30" s="58"/>
      <c r="Y30" s="28"/>
    </row>
    <row r="31" spans="2:25" s="19" customFormat="1" ht="15" customHeight="1" x14ac:dyDescent="0.3">
      <c r="B31" s="29"/>
      <c r="C31" s="58"/>
      <c r="D31" s="58"/>
      <c r="E31" s="58"/>
      <c r="F31" s="58"/>
      <c r="G31" s="58"/>
      <c r="H31" s="58"/>
      <c r="I31" s="58"/>
      <c r="J31" s="58"/>
      <c r="K31" s="58"/>
      <c r="L31" s="58"/>
      <c r="M31" s="58"/>
      <c r="N31" s="58"/>
      <c r="O31" s="58"/>
      <c r="P31" s="58"/>
      <c r="Q31" s="58"/>
      <c r="R31" s="58"/>
      <c r="S31" s="58"/>
      <c r="T31" s="58"/>
      <c r="U31" s="58"/>
      <c r="V31" s="58"/>
      <c r="W31" s="58"/>
      <c r="X31" s="58"/>
      <c r="Y31" s="28"/>
    </row>
    <row r="32" spans="2:25" s="19" customFormat="1" ht="15" customHeight="1" x14ac:dyDescent="0.3">
      <c r="B32" s="29"/>
      <c r="C32" s="58"/>
      <c r="D32" s="58"/>
      <c r="E32" s="58"/>
      <c r="F32" s="58"/>
      <c r="G32" s="58"/>
      <c r="H32" s="58"/>
      <c r="I32" s="58"/>
      <c r="J32" s="58"/>
      <c r="K32" s="58"/>
      <c r="L32" s="58"/>
      <c r="M32" s="58"/>
      <c r="N32" s="58"/>
      <c r="O32" s="58"/>
      <c r="P32" s="58"/>
      <c r="Q32" s="58"/>
      <c r="R32" s="58"/>
      <c r="S32" s="58"/>
      <c r="T32" s="58"/>
      <c r="U32" s="58"/>
      <c r="V32" s="58"/>
      <c r="W32" s="58"/>
      <c r="X32" s="58"/>
      <c r="Y32" s="28"/>
    </row>
    <row r="33" spans="2:25" ht="21" customHeight="1" x14ac:dyDescent="0.3">
      <c r="B33" s="29"/>
      <c r="C33" s="58"/>
      <c r="D33" s="58"/>
      <c r="E33" s="58"/>
      <c r="F33" s="58"/>
      <c r="G33" s="58"/>
      <c r="H33" s="58"/>
      <c r="I33" s="58"/>
      <c r="J33" s="58"/>
      <c r="K33" s="58"/>
      <c r="L33" s="58"/>
      <c r="M33" s="58"/>
      <c r="N33" s="58"/>
      <c r="O33" s="58"/>
      <c r="P33" s="58"/>
      <c r="Q33" s="58"/>
      <c r="R33" s="58"/>
      <c r="S33" s="58"/>
      <c r="T33" s="58"/>
      <c r="U33" s="58"/>
      <c r="V33" s="58"/>
      <c r="W33" s="58"/>
      <c r="X33" s="58"/>
      <c r="Y33" s="28"/>
    </row>
    <row r="34" spans="2:25" ht="21" customHeight="1" x14ac:dyDescent="0.3">
      <c r="B34" s="29"/>
      <c r="C34" s="58"/>
      <c r="D34" s="58"/>
      <c r="E34" s="58"/>
      <c r="F34" s="58"/>
      <c r="G34" s="58"/>
      <c r="H34" s="58"/>
      <c r="I34" s="58"/>
      <c r="J34" s="58"/>
      <c r="K34" s="58"/>
      <c r="L34" s="58"/>
      <c r="M34" s="58"/>
      <c r="N34" s="58"/>
      <c r="O34" s="58"/>
      <c r="P34" s="58"/>
      <c r="Q34" s="58"/>
      <c r="R34" s="58"/>
      <c r="S34" s="58"/>
      <c r="T34" s="58"/>
      <c r="U34" s="58"/>
      <c r="V34" s="58"/>
      <c r="W34" s="58"/>
      <c r="X34" s="58"/>
      <c r="Y34" s="28"/>
    </row>
    <row r="35" spans="2:25" s="20" customFormat="1" ht="15" customHeight="1" x14ac:dyDescent="0.3">
      <c r="B35" s="29"/>
      <c r="C35" s="58"/>
      <c r="D35" s="58"/>
      <c r="E35" s="58"/>
      <c r="F35" s="58"/>
      <c r="G35" s="58"/>
      <c r="H35" s="58"/>
      <c r="I35" s="58"/>
      <c r="J35" s="58"/>
      <c r="K35" s="58"/>
      <c r="L35" s="58"/>
      <c r="M35" s="58"/>
      <c r="N35" s="58"/>
      <c r="O35" s="58"/>
      <c r="P35" s="58"/>
      <c r="Q35" s="58"/>
      <c r="R35" s="58"/>
      <c r="S35" s="58"/>
      <c r="T35" s="58"/>
      <c r="U35" s="58"/>
      <c r="V35" s="58"/>
      <c r="W35" s="58"/>
      <c r="X35" s="58"/>
      <c r="Y35" s="28"/>
    </row>
    <row r="36" spans="2:25" s="20" customFormat="1" ht="21" customHeight="1" x14ac:dyDescent="0.3">
      <c r="B36" s="29"/>
      <c r="C36" s="58"/>
      <c r="D36" s="58"/>
      <c r="E36" s="58"/>
      <c r="F36" s="58"/>
      <c r="G36" s="58"/>
      <c r="H36" s="58"/>
      <c r="I36" s="58"/>
      <c r="J36" s="58"/>
      <c r="K36" s="58"/>
      <c r="L36" s="58"/>
      <c r="M36" s="58"/>
      <c r="N36" s="58"/>
      <c r="O36" s="58"/>
      <c r="P36" s="58"/>
      <c r="Q36" s="58"/>
      <c r="R36" s="58"/>
      <c r="S36" s="58"/>
      <c r="T36" s="58"/>
      <c r="U36" s="58"/>
      <c r="V36" s="58"/>
      <c r="W36" s="58"/>
      <c r="X36" s="58"/>
      <c r="Y36" s="28"/>
    </row>
    <row r="37" spans="2:25" ht="15" customHeight="1" x14ac:dyDescent="0.3">
      <c r="B37" s="29"/>
      <c r="C37" s="58"/>
      <c r="D37" s="58"/>
      <c r="E37" s="58"/>
      <c r="F37" s="58"/>
      <c r="G37" s="58"/>
      <c r="H37" s="58"/>
      <c r="I37" s="58"/>
      <c r="J37" s="58"/>
      <c r="K37" s="58"/>
      <c r="L37" s="58"/>
      <c r="M37" s="58"/>
      <c r="N37" s="58"/>
      <c r="O37" s="58"/>
      <c r="P37" s="58"/>
      <c r="Q37" s="58"/>
      <c r="R37" s="58"/>
      <c r="S37" s="58"/>
      <c r="T37" s="58"/>
      <c r="U37" s="58"/>
      <c r="V37" s="58"/>
      <c r="W37" s="58"/>
      <c r="X37" s="58"/>
      <c r="Y37" s="28"/>
    </row>
    <row r="38" spans="2:25" ht="15" customHeight="1" x14ac:dyDescent="0.3">
      <c r="B38" s="29"/>
      <c r="C38" s="58"/>
      <c r="D38" s="58"/>
      <c r="E38" s="58"/>
      <c r="F38" s="58"/>
      <c r="G38" s="58"/>
      <c r="H38" s="58"/>
      <c r="I38" s="58"/>
      <c r="J38" s="58"/>
      <c r="K38" s="58"/>
      <c r="L38" s="58"/>
      <c r="M38" s="58"/>
      <c r="N38" s="58"/>
      <c r="O38" s="58"/>
      <c r="P38" s="58"/>
      <c r="Q38" s="58"/>
      <c r="R38" s="58"/>
      <c r="S38" s="58"/>
      <c r="T38" s="58"/>
      <c r="U38" s="58"/>
      <c r="V38" s="58"/>
      <c r="W38" s="58"/>
      <c r="X38" s="58"/>
      <c r="Y38" s="28"/>
    </row>
    <row r="39" spans="2:25" ht="15" customHeight="1" x14ac:dyDescent="0.3">
      <c r="B39" s="29"/>
      <c r="C39" s="58"/>
      <c r="D39" s="58"/>
      <c r="E39" s="58"/>
      <c r="F39" s="58"/>
      <c r="G39" s="58"/>
      <c r="H39" s="58"/>
      <c r="I39" s="58"/>
      <c r="J39" s="58"/>
      <c r="K39" s="58"/>
      <c r="L39" s="58"/>
      <c r="M39" s="58"/>
      <c r="N39" s="58"/>
      <c r="O39" s="58"/>
      <c r="P39" s="58"/>
      <c r="Q39" s="58"/>
      <c r="R39" s="58"/>
      <c r="S39" s="58"/>
      <c r="T39" s="58"/>
      <c r="U39" s="58"/>
      <c r="V39" s="58"/>
      <c r="W39" s="58"/>
      <c r="X39" s="58"/>
      <c r="Y39" s="28"/>
    </row>
    <row r="40" spans="2:25" ht="15" customHeight="1" x14ac:dyDescent="0.3">
      <c r="B40" s="29"/>
      <c r="C40" s="58"/>
      <c r="D40" s="58"/>
      <c r="E40" s="58"/>
      <c r="F40" s="58"/>
      <c r="G40" s="58"/>
      <c r="H40" s="58"/>
      <c r="I40" s="58"/>
      <c r="J40" s="58"/>
      <c r="K40" s="58"/>
      <c r="L40" s="58"/>
      <c r="M40" s="58"/>
      <c r="N40" s="58"/>
      <c r="O40" s="58"/>
      <c r="P40" s="58"/>
      <c r="Q40" s="58"/>
      <c r="R40" s="58"/>
      <c r="S40" s="58"/>
      <c r="T40" s="58"/>
      <c r="U40" s="58"/>
      <c r="V40" s="58"/>
      <c r="W40" s="58"/>
      <c r="X40" s="58"/>
      <c r="Y40" s="28"/>
    </row>
    <row r="41" spans="2:25" ht="15" customHeight="1" x14ac:dyDescent="0.3">
      <c r="B41" s="29"/>
      <c r="C41" s="58"/>
      <c r="D41" s="58"/>
      <c r="E41" s="58"/>
      <c r="F41" s="58"/>
      <c r="G41" s="58"/>
      <c r="H41" s="58"/>
      <c r="I41" s="58"/>
      <c r="J41" s="58"/>
      <c r="K41" s="58"/>
      <c r="L41" s="58"/>
      <c r="M41" s="58"/>
      <c r="N41" s="58"/>
      <c r="O41" s="58"/>
      <c r="P41" s="58"/>
      <c r="Q41" s="58"/>
      <c r="R41" s="58"/>
      <c r="S41" s="58"/>
      <c r="T41" s="58"/>
      <c r="U41" s="58"/>
      <c r="V41" s="58"/>
      <c r="W41" s="58"/>
      <c r="X41" s="58"/>
      <c r="Y41" s="28"/>
    </row>
    <row r="42" spans="2:25" ht="15" customHeight="1" x14ac:dyDescent="0.3">
      <c r="B42" s="29"/>
      <c r="C42" s="58"/>
      <c r="D42" s="58"/>
      <c r="E42" s="58"/>
      <c r="F42" s="58"/>
      <c r="G42" s="58"/>
      <c r="H42" s="58"/>
      <c r="I42" s="58"/>
      <c r="J42" s="58"/>
      <c r="K42" s="58"/>
      <c r="L42" s="58"/>
      <c r="M42" s="58"/>
      <c r="N42" s="58"/>
      <c r="O42" s="58"/>
      <c r="P42" s="58"/>
      <c r="Q42" s="58"/>
      <c r="R42" s="58"/>
      <c r="S42" s="58"/>
      <c r="T42" s="58"/>
      <c r="U42" s="58"/>
      <c r="V42" s="58"/>
      <c r="W42" s="58"/>
      <c r="X42" s="58"/>
      <c r="Y42" s="28"/>
    </row>
    <row r="43" spans="2:25" ht="15" customHeight="1" x14ac:dyDescent="0.3">
      <c r="B43" s="29"/>
      <c r="C43" s="58"/>
      <c r="D43" s="58"/>
      <c r="E43" s="58"/>
      <c r="F43" s="58"/>
      <c r="G43" s="58"/>
      <c r="H43" s="58"/>
      <c r="I43" s="58"/>
      <c r="J43" s="58"/>
      <c r="K43" s="58"/>
      <c r="L43" s="58"/>
      <c r="M43" s="58"/>
      <c r="N43" s="58"/>
      <c r="O43" s="58"/>
      <c r="P43" s="58"/>
      <c r="Q43" s="58"/>
      <c r="R43" s="58"/>
      <c r="S43" s="58"/>
      <c r="T43" s="58"/>
      <c r="U43" s="58"/>
      <c r="V43" s="58"/>
      <c r="W43" s="58"/>
      <c r="X43" s="58"/>
      <c r="Y43" s="28"/>
    </row>
    <row r="44" spans="2:25" ht="15" customHeight="1" x14ac:dyDescent="0.3">
      <c r="B44" s="29"/>
      <c r="C44" s="58"/>
      <c r="D44" s="58"/>
      <c r="E44" s="58"/>
      <c r="F44" s="58"/>
      <c r="G44" s="58"/>
      <c r="H44" s="58"/>
      <c r="I44" s="58"/>
      <c r="J44" s="58"/>
      <c r="K44" s="58"/>
      <c r="L44" s="58"/>
      <c r="M44" s="58"/>
      <c r="N44" s="58"/>
      <c r="O44" s="58"/>
      <c r="P44" s="58"/>
      <c r="Q44" s="58"/>
      <c r="R44" s="58"/>
      <c r="S44" s="58"/>
      <c r="T44" s="58"/>
      <c r="U44" s="58"/>
      <c r="V44" s="58"/>
      <c r="W44" s="58"/>
      <c r="X44" s="58"/>
      <c r="Y44" s="28"/>
    </row>
    <row r="45" spans="2:25" x14ac:dyDescent="0.25">
      <c r="B45" s="50"/>
      <c r="C45" s="51"/>
      <c r="D45" s="51"/>
      <c r="E45" s="51"/>
      <c r="F45" s="51"/>
      <c r="G45" s="51"/>
      <c r="H45" s="51"/>
      <c r="I45" s="51"/>
      <c r="J45" s="51"/>
      <c r="K45" s="51"/>
      <c r="L45" s="51"/>
      <c r="M45" s="51"/>
      <c r="N45" s="51"/>
      <c r="O45" s="51"/>
      <c r="P45" s="51"/>
      <c r="Q45" s="51"/>
      <c r="R45" s="51"/>
      <c r="S45" s="51"/>
      <c r="T45" s="51"/>
      <c r="U45" s="51"/>
      <c r="V45" s="51"/>
      <c r="W45" s="51"/>
      <c r="X45" s="51"/>
      <c r="Y45" s="52"/>
    </row>
    <row r="46" spans="2:25" x14ac:dyDescent="0.25">
      <c r="B46" s="50"/>
      <c r="C46" s="51"/>
      <c r="D46" s="51"/>
      <c r="E46" s="51"/>
      <c r="F46" s="51"/>
      <c r="G46" s="51"/>
      <c r="H46" s="51"/>
      <c r="I46" s="51"/>
      <c r="J46" s="51"/>
      <c r="K46" s="51"/>
      <c r="L46" s="51"/>
      <c r="M46" s="51"/>
      <c r="N46" s="51"/>
      <c r="O46" s="51"/>
      <c r="P46" s="51"/>
      <c r="Q46" s="51"/>
      <c r="R46" s="51"/>
      <c r="S46" s="51"/>
      <c r="T46" s="51"/>
      <c r="U46" s="51"/>
      <c r="V46" s="51"/>
      <c r="W46" s="51"/>
      <c r="X46" s="51"/>
      <c r="Y46" s="52"/>
    </row>
    <row r="47" spans="2:25" x14ac:dyDescent="0.25">
      <c r="B47" s="50"/>
      <c r="C47" s="51"/>
      <c r="D47" s="51"/>
      <c r="E47" s="51"/>
      <c r="F47" s="51"/>
      <c r="G47" s="51"/>
      <c r="H47" s="51"/>
      <c r="I47" s="51"/>
      <c r="J47" s="51"/>
      <c r="K47" s="51"/>
      <c r="L47" s="51"/>
      <c r="M47" s="51"/>
      <c r="N47" s="51"/>
      <c r="O47" s="51"/>
      <c r="P47" s="51"/>
      <c r="Q47" s="51"/>
      <c r="R47" s="51"/>
      <c r="S47" s="51"/>
      <c r="T47" s="51"/>
      <c r="U47" s="51"/>
      <c r="V47" s="51"/>
      <c r="W47" s="51"/>
      <c r="X47" s="51"/>
      <c r="Y47" s="52"/>
    </row>
    <row r="48" spans="2:25" x14ac:dyDescent="0.25">
      <c r="B48" s="50"/>
      <c r="C48" s="51"/>
      <c r="D48" s="51"/>
      <c r="E48" s="51"/>
      <c r="F48" s="51"/>
      <c r="G48" s="51"/>
      <c r="H48" s="51"/>
      <c r="I48" s="51"/>
      <c r="J48" s="51"/>
      <c r="K48" s="51"/>
      <c r="L48" s="51"/>
      <c r="M48" s="51"/>
      <c r="N48" s="51"/>
      <c r="O48" s="51"/>
      <c r="P48" s="51"/>
      <c r="Q48" s="51"/>
      <c r="R48" s="51"/>
      <c r="S48" s="51"/>
      <c r="T48" s="51"/>
      <c r="U48" s="51"/>
      <c r="V48" s="51"/>
      <c r="W48" s="51"/>
      <c r="X48" s="51"/>
      <c r="Y48" s="52"/>
    </row>
    <row r="49" spans="2:25" x14ac:dyDescent="0.25">
      <c r="B49" s="50"/>
      <c r="C49" s="51"/>
      <c r="D49" s="51"/>
      <c r="E49" s="51"/>
      <c r="F49" s="51"/>
      <c r="G49" s="51"/>
      <c r="H49" s="51"/>
      <c r="I49" s="51"/>
      <c r="J49" s="51"/>
      <c r="K49" s="51"/>
      <c r="L49" s="51"/>
      <c r="M49" s="51"/>
      <c r="N49" s="51"/>
      <c r="O49" s="51"/>
      <c r="P49" s="51"/>
      <c r="Q49" s="51"/>
      <c r="R49" s="51"/>
      <c r="S49" s="51"/>
      <c r="T49" s="51"/>
      <c r="U49" s="51"/>
      <c r="V49" s="51"/>
      <c r="W49" s="51"/>
      <c r="X49" s="51"/>
      <c r="Y49" s="52"/>
    </row>
    <row r="50" spans="2:25" x14ac:dyDescent="0.25">
      <c r="B50" s="50"/>
      <c r="C50" s="51"/>
      <c r="D50" s="51"/>
      <c r="E50" s="51"/>
      <c r="F50" s="51"/>
      <c r="G50" s="51"/>
      <c r="H50" s="51"/>
      <c r="I50" s="51"/>
      <c r="J50" s="51"/>
      <c r="K50" s="51"/>
      <c r="L50" s="51"/>
      <c r="M50" s="51"/>
      <c r="N50" s="51"/>
      <c r="O50" s="51"/>
      <c r="P50" s="51"/>
      <c r="Q50" s="51"/>
      <c r="R50" s="51"/>
      <c r="S50" s="51"/>
      <c r="T50" s="51"/>
      <c r="U50" s="51"/>
      <c r="V50" s="51"/>
      <c r="W50" s="51"/>
      <c r="X50" s="51"/>
      <c r="Y50" s="52"/>
    </row>
    <row r="51" spans="2:25" ht="15.75" thickBot="1" x14ac:dyDescent="0.3">
      <c r="B51" s="53"/>
      <c r="C51" s="54"/>
      <c r="D51" s="54"/>
      <c r="E51" s="54"/>
      <c r="F51" s="54"/>
      <c r="G51" s="54"/>
      <c r="H51" s="54"/>
      <c r="I51" s="54"/>
      <c r="J51" s="54"/>
      <c r="K51" s="54"/>
      <c r="L51" s="54"/>
      <c r="M51" s="54"/>
      <c r="N51" s="54"/>
      <c r="O51" s="54"/>
      <c r="P51" s="54"/>
      <c r="Q51" s="54"/>
      <c r="R51" s="54"/>
      <c r="S51" s="54"/>
      <c r="T51" s="54"/>
      <c r="U51" s="54"/>
      <c r="V51" s="54"/>
      <c r="W51" s="54"/>
      <c r="X51" s="54"/>
      <c r="Y51" s="55"/>
    </row>
  </sheetData>
  <sheetProtection algorithmName="SHA-512" hashValue="YYfqGxgDA599j2XwQrvu4Fe9BaOjT1JCZ7ZttNfkYfNChkdBTeG91o45+l6e4pvAvtFSSONTSWrL8J6qmdAHgw==" saltValue="X68DijrjwCTzpHLI6eUemg==" spinCount="100000" sheet="1" objects="1" scenarios="1"/>
  <mergeCells count="5">
    <mergeCell ref="B11:F11"/>
    <mergeCell ref="R11:V11"/>
    <mergeCell ref="B7:Y9"/>
    <mergeCell ref="B2:D5"/>
    <mergeCell ref="F2:N5"/>
  </mergeCells>
  <pageMargins left="0.7" right="0.7" top="0.75" bottom="0.75" header="0.3" footer="0.3"/>
  <pageSetup paperSize="9" scale="58" orientation="landscape" copies="31" r:id="rId1"/>
  <headerFooter scaleWithDoc="0">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7A0CB-55D7-41E9-A9BF-43AB0CBBC22C}">
  <sheetPr>
    <tabColor rgb="FFFF0000"/>
    <pageSetUpPr fitToPage="1"/>
  </sheetPr>
  <dimension ref="B1:U62"/>
  <sheetViews>
    <sheetView showGridLines="0" showRowColHeaders="0" tabSelected="1" topLeftCell="A9" zoomScaleNormal="100" zoomScaleSheetLayoutView="140" zoomScalePageLayoutView="125" workbookViewId="0">
      <selection activeCell="F21" sqref="F21"/>
    </sheetView>
  </sheetViews>
  <sheetFormatPr defaultColWidth="5.140625" defaultRowHeight="15" x14ac:dyDescent="0.25"/>
  <cols>
    <col min="5" max="5" width="2.28515625" customWidth="1"/>
    <col min="6" max="6" width="15.7109375" customWidth="1"/>
    <col min="7" max="7" width="2.28515625" customWidth="1"/>
    <col min="8" max="8" width="15.7109375" customWidth="1"/>
    <col min="9" max="9" width="2.28515625" customWidth="1"/>
    <col min="10" max="10" width="15.7109375" customWidth="1"/>
    <col min="11" max="11" width="2.28515625" customWidth="1"/>
    <col min="12" max="12" width="15.7109375" customWidth="1"/>
    <col min="13" max="13" width="2.28515625" customWidth="1"/>
    <col min="14" max="14" width="15.7109375" customWidth="1"/>
    <col min="15" max="15" width="2.28515625" customWidth="1"/>
    <col min="16" max="16" width="15.7109375" customWidth="1"/>
    <col min="17" max="18" width="2.28515625" customWidth="1"/>
    <col min="19" max="19" width="15.7109375" customWidth="1"/>
    <col min="20" max="20" width="4.5703125" customWidth="1"/>
    <col min="21" max="21" width="15.7109375" customWidth="1"/>
    <col min="23" max="23" width="2.5703125" customWidth="1"/>
  </cols>
  <sheetData>
    <row r="1" spans="2:21" x14ac:dyDescent="0.25">
      <c r="B1" s="90"/>
      <c r="C1" s="90"/>
      <c r="D1" s="90"/>
      <c r="E1" s="90"/>
    </row>
    <row r="2" spans="2:21" x14ac:dyDescent="0.25">
      <c r="B2" s="90"/>
      <c r="C2" s="90"/>
      <c r="D2" s="90"/>
      <c r="E2" s="90"/>
      <c r="F2" s="191" t="s">
        <v>106</v>
      </c>
      <c r="G2" s="191"/>
      <c r="H2" s="191"/>
      <c r="I2" s="191"/>
      <c r="J2" s="191"/>
      <c r="K2" s="191"/>
      <c r="L2" s="191"/>
      <c r="M2" s="191"/>
      <c r="N2" s="191"/>
    </row>
    <row r="3" spans="2:21" ht="17.25" customHeight="1" x14ac:dyDescent="0.25">
      <c r="B3" s="90"/>
      <c r="C3" s="90"/>
      <c r="D3" s="90"/>
      <c r="E3" s="90"/>
      <c r="F3" s="191"/>
      <c r="G3" s="191"/>
      <c r="H3" s="191"/>
      <c r="I3" s="191"/>
      <c r="J3" s="191"/>
      <c r="K3" s="191"/>
      <c r="L3" s="191"/>
      <c r="M3" s="191"/>
      <c r="N3" s="191"/>
    </row>
    <row r="4" spans="2:21" ht="17.25" customHeight="1" x14ac:dyDescent="0.25">
      <c r="B4" s="90"/>
      <c r="C4" s="90"/>
      <c r="D4" s="90"/>
      <c r="E4" s="90"/>
      <c r="F4" s="191"/>
      <c r="G4" s="191"/>
      <c r="H4" s="191"/>
      <c r="I4" s="191"/>
      <c r="J4" s="191"/>
      <c r="K4" s="191"/>
      <c r="L4" s="191"/>
      <c r="M4" s="191"/>
      <c r="N4" s="191"/>
    </row>
    <row r="5" spans="2:21" ht="15.75" thickBot="1" x14ac:dyDescent="0.3"/>
    <row r="6" spans="2:21" ht="15" customHeight="1" x14ac:dyDescent="0.25">
      <c r="B6" s="218" t="s">
        <v>5</v>
      </c>
      <c r="C6" s="219"/>
      <c r="D6" s="219"/>
      <c r="E6" s="219"/>
      <c r="F6" s="219"/>
      <c r="G6" s="219"/>
      <c r="H6" s="219"/>
      <c r="I6" s="219"/>
      <c r="J6" s="219"/>
      <c r="K6" s="219"/>
      <c r="L6" s="219"/>
      <c r="M6" s="219"/>
      <c r="N6" s="219"/>
      <c r="O6" s="219"/>
      <c r="P6" s="219"/>
      <c r="Q6" s="219"/>
      <c r="R6" s="220"/>
      <c r="S6" s="159" t="s">
        <v>6</v>
      </c>
      <c r="T6" s="160"/>
      <c r="U6" s="161"/>
    </row>
    <row r="7" spans="2:21" ht="15" customHeight="1" x14ac:dyDescent="0.25">
      <c r="B7" s="221"/>
      <c r="C7" s="222"/>
      <c r="D7" s="222"/>
      <c r="E7" s="222"/>
      <c r="F7" s="222"/>
      <c r="G7" s="222"/>
      <c r="H7" s="222"/>
      <c r="I7" s="222"/>
      <c r="J7" s="222"/>
      <c r="K7" s="222"/>
      <c r="L7" s="222"/>
      <c r="M7" s="222"/>
      <c r="N7" s="222"/>
      <c r="O7" s="222"/>
      <c r="P7" s="222"/>
      <c r="Q7" s="222"/>
      <c r="R7" s="223"/>
      <c r="S7" s="162"/>
      <c r="T7" s="163"/>
      <c r="U7" s="164"/>
    </row>
    <row r="8" spans="2:21" ht="15.75" customHeight="1" thickBot="1" x14ac:dyDescent="0.3">
      <c r="B8" s="224"/>
      <c r="C8" s="225"/>
      <c r="D8" s="225"/>
      <c r="E8" s="225"/>
      <c r="F8" s="225"/>
      <c r="G8" s="225"/>
      <c r="H8" s="225"/>
      <c r="I8" s="225"/>
      <c r="J8" s="225"/>
      <c r="K8" s="225"/>
      <c r="L8" s="225"/>
      <c r="M8" s="225"/>
      <c r="N8" s="225"/>
      <c r="O8" s="225"/>
      <c r="P8" s="225"/>
      <c r="Q8" s="225"/>
      <c r="R8" s="226"/>
      <c r="S8" s="165"/>
      <c r="T8" s="166"/>
      <c r="U8" s="167"/>
    </row>
    <row r="9" spans="2:21" ht="27" thickBot="1" x14ac:dyDescent="0.3">
      <c r="E9" s="7"/>
      <c r="F9" s="200" t="s">
        <v>7</v>
      </c>
      <c r="G9" s="201"/>
      <c r="H9" s="201"/>
      <c r="I9" s="201"/>
      <c r="J9" s="201"/>
      <c r="K9" s="201"/>
      <c r="L9" s="201"/>
      <c r="M9" s="201"/>
      <c r="N9" s="201"/>
      <c r="O9" s="201"/>
      <c r="P9" s="201"/>
      <c r="Q9" s="202"/>
      <c r="R9" s="7"/>
      <c r="S9" s="35" t="s">
        <v>8</v>
      </c>
      <c r="T9" s="8"/>
      <c r="U9" s="61" t="s">
        <v>9</v>
      </c>
    </row>
    <row r="10" spans="2:21" ht="27" thickBot="1" x14ac:dyDescent="0.3">
      <c r="E10" s="7"/>
      <c r="F10" s="206"/>
      <c r="G10" s="207"/>
      <c r="H10" s="207"/>
      <c r="I10" s="207"/>
      <c r="J10" s="207"/>
      <c r="K10" s="207"/>
      <c r="L10" s="207"/>
      <c r="M10" s="207"/>
      <c r="N10" s="207"/>
      <c r="O10" s="207"/>
      <c r="P10" s="207"/>
      <c r="Q10" s="208"/>
      <c r="R10" s="7"/>
      <c r="S10" s="59">
        <v>32.371899999999997</v>
      </c>
      <c r="U10" s="36">
        <f>SUM(S10/100)</f>
        <v>0.32371899999999998</v>
      </c>
    </row>
    <row r="11" spans="2:21" ht="26.25" x14ac:dyDescent="0.25">
      <c r="E11" s="7"/>
      <c r="F11" s="9"/>
      <c r="G11" s="9"/>
      <c r="H11" s="9"/>
      <c r="I11" s="9"/>
      <c r="J11" s="9"/>
      <c r="K11" s="9"/>
      <c r="L11" s="9"/>
      <c r="M11" s="9"/>
      <c r="N11" s="9"/>
      <c r="O11" s="9"/>
      <c r="P11" s="9"/>
      <c r="Q11" s="9"/>
      <c r="R11" s="7"/>
      <c r="S11" s="10"/>
      <c r="U11" s="11"/>
    </row>
    <row r="12" spans="2:21" ht="27" thickBot="1" x14ac:dyDescent="0.3">
      <c r="E12" s="7"/>
      <c r="F12" s="7"/>
      <c r="G12" s="7"/>
      <c r="H12" s="7"/>
      <c r="I12" s="7"/>
      <c r="J12" s="7"/>
      <c r="K12" s="7"/>
      <c r="L12" s="7"/>
      <c r="M12" s="7"/>
      <c r="N12" s="7"/>
      <c r="O12" s="7"/>
      <c r="P12" s="7"/>
      <c r="Q12" s="7"/>
      <c r="R12" s="7"/>
      <c r="S12" s="12"/>
      <c r="T12" s="8"/>
      <c r="U12" s="8"/>
    </row>
    <row r="13" spans="2:21" ht="45.75" thickBot="1" x14ac:dyDescent="0.3">
      <c r="B13" s="227" t="s">
        <v>10</v>
      </c>
      <c r="C13" s="228"/>
      <c r="D13" s="229"/>
      <c r="F13" s="3" t="s">
        <v>11</v>
      </c>
      <c r="G13" s="12"/>
      <c r="H13" s="4" t="s">
        <v>12</v>
      </c>
      <c r="J13" s="3" t="s">
        <v>13</v>
      </c>
      <c r="L13" s="3" t="s">
        <v>14</v>
      </c>
      <c r="N13" s="3" t="s">
        <v>15</v>
      </c>
      <c r="P13" s="4" t="s">
        <v>16</v>
      </c>
      <c r="S13" s="135" t="s">
        <v>17</v>
      </c>
      <c r="T13" s="136"/>
      <c r="U13" s="137"/>
    </row>
    <row r="14" spans="2:21" ht="27" thickBot="1" x14ac:dyDescent="0.4">
      <c r="B14" s="7"/>
      <c r="C14" s="7"/>
      <c r="D14" s="7"/>
      <c r="N14" s="13"/>
    </row>
    <row r="15" spans="2:21" ht="15.75" thickBot="1" x14ac:dyDescent="0.3">
      <c r="B15" s="209" t="s">
        <v>18</v>
      </c>
      <c r="C15" s="210"/>
      <c r="D15" s="211"/>
      <c r="F15" s="62">
        <v>2300</v>
      </c>
      <c r="H15" s="39">
        <f>SUM(F15/1000)</f>
        <v>2.2999999999999998</v>
      </c>
      <c r="J15" s="80">
        <v>2</v>
      </c>
      <c r="L15" s="81">
        <v>30</v>
      </c>
      <c r="N15" s="81">
        <v>2</v>
      </c>
      <c r="P15" s="39">
        <f>H15*SUM(J15*L15*N15)</f>
        <v>276</v>
      </c>
      <c r="S15" s="96">
        <f>SUM(P15*$U$10)</f>
        <v>89.346443999999991</v>
      </c>
      <c r="T15" s="97"/>
      <c r="U15" s="98"/>
    </row>
    <row r="16" spans="2:21" ht="15.75" thickBot="1" x14ac:dyDescent="0.3">
      <c r="B16" s="212"/>
      <c r="C16" s="213"/>
      <c r="D16" s="214"/>
      <c r="S16" s="71"/>
      <c r="T16" s="71"/>
      <c r="U16" s="71"/>
    </row>
    <row r="17" spans="2:21" ht="15.75" thickBot="1" x14ac:dyDescent="0.3">
      <c r="B17" s="212"/>
      <c r="C17" s="213"/>
      <c r="D17" s="214"/>
      <c r="F17" s="62">
        <v>2300</v>
      </c>
      <c r="H17" s="39">
        <f>SUM(F17/1000)</f>
        <v>2.2999999999999998</v>
      </c>
      <c r="J17" s="80">
        <v>21</v>
      </c>
      <c r="L17" s="81">
        <v>20</v>
      </c>
      <c r="N17" s="81">
        <v>1</v>
      </c>
      <c r="P17" s="39">
        <f>H17*SUM(J17*L17*N17)</f>
        <v>965.99999999999989</v>
      </c>
      <c r="S17" s="96">
        <f>SUM(P17*$U$10)</f>
        <v>312.71255399999995</v>
      </c>
      <c r="T17" s="97"/>
      <c r="U17" s="98"/>
    </row>
    <row r="18" spans="2:21" ht="15.75" thickBot="1" x14ac:dyDescent="0.3">
      <c r="B18" s="212"/>
      <c r="C18" s="213"/>
      <c r="D18" s="214"/>
      <c r="S18" s="71"/>
      <c r="T18" s="71"/>
      <c r="U18" s="71"/>
    </row>
    <row r="19" spans="2:21" ht="15.75" thickBot="1" x14ac:dyDescent="0.3">
      <c r="B19" s="215"/>
      <c r="C19" s="216"/>
      <c r="D19" s="217"/>
      <c r="F19" s="62">
        <v>1500</v>
      </c>
      <c r="H19" s="39">
        <f>SUM(F19/1000)</f>
        <v>1.5</v>
      </c>
      <c r="J19" s="80">
        <v>4</v>
      </c>
      <c r="L19" s="81">
        <v>15</v>
      </c>
      <c r="N19" s="81">
        <v>3</v>
      </c>
      <c r="P19" s="39">
        <f>H19*SUM(J19*L19*N19)</f>
        <v>270</v>
      </c>
      <c r="S19" s="96">
        <f>SUM(P19*$U$10)</f>
        <v>87.404129999999995</v>
      </c>
      <c r="T19" s="97"/>
      <c r="U19" s="98"/>
    </row>
    <row r="20" spans="2:21" ht="15.75" thickBot="1" x14ac:dyDescent="0.3">
      <c r="B20" s="48"/>
      <c r="C20" s="14"/>
      <c r="D20" s="14"/>
      <c r="S20" s="71"/>
      <c r="T20" s="71"/>
      <c r="U20" s="71"/>
    </row>
    <row r="21" spans="2:21" ht="15.75" thickBot="1" x14ac:dyDescent="0.3">
      <c r="B21" s="209" t="s">
        <v>19</v>
      </c>
      <c r="C21" s="210"/>
      <c r="D21" s="211"/>
      <c r="F21" s="62"/>
      <c r="H21" s="39">
        <f>SUM(F21/1000)</f>
        <v>0</v>
      </c>
      <c r="J21" s="80"/>
      <c r="L21" s="81"/>
      <c r="N21" s="81"/>
      <c r="P21" s="39">
        <f>H21*SUM(J21*L21*N21)</f>
        <v>0</v>
      </c>
      <c r="S21" s="96">
        <f>SUM(P21*$U$10)</f>
        <v>0</v>
      </c>
      <c r="T21" s="97"/>
      <c r="U21" s="98"/>
    </row>
    <row r="22" spans="2:21" ht="15.75" thickBot="1" x14ac:dyDescent="0.3">
      <c r="B22" s="212"/>
      <c r="C22" s="213"/>
      <c r="D22" s="214"/>
      <c r="S22" s="71"/>
      <c r="T22" s="71"/>
      <c r="U22" s="71"/>
    </row>
    <row r="23" spans="2:21" ht="15.75" thickBot="1" x14ac:dyDescent="0.3">
      <c r="B23" s="215"/>
      <c r="C23" s="216"/>
      <c r="D23" s="217"/>
      <c r="F23" s="62"/>
      <c r="H23" s="39">
        <f>SUM(F23/1000)</f>
        <v>0</v>
      </c>
      <c r="J23" s="80"/>
      <c r="L23" s="81"/>
      <c r="N23" s="81"/>
      <c r="P23" s="39">
        <f>H23*SUM(J23*L23*N23)</f>
        <v>0</v>
      </c>
      <c r="S23" s="96">
        <f>SUM(P23*$U$10)</f>
        <v>0</v>
      </c>
      <c r="T23" s="97"/>
      <c r="U23" s="98"/>
    </row>
    <row r="24" spans="2:21" ht="15.75" customHeight="1" thickBot="1" x14ac:dyDescent="0.3">
      <c r="B24" s="149"/>
      <c r="C24" s="149"/>
      <c r="D24" s="149"/>
      <c r="E24" s="149"/>
      <c r="F24" s="149"/>
      <c r="G24" s="149"/>
      <c r="H24" s="149"/>
      <c r="I24" s="149"/>
      <c r="J24" s="149"/>
      <c r="K24" s="149"/>
      <c r="L24" s="149"/>
      <c r="S24" s="71"/>
      <c r="T24" s="71"/>
      <c r="U24" s="71"/>
    </row>
    <row r="25" spans="2:21" ht="15.75" thickBot="1" x14ac:dyDescent="0.3">
      <c r="B25" s="209" t="s">
        <v>20</v>
      </c>
      <c r="C25" s="210"/>
      <c r="D25" s="211"/>
      <c r="F25" s="40"/>
      <c r="H25" s="39">
        <f>SUM(F25/1000)</f>
        <v>0</v>
      </c>
      <c r="J25" s="80"/>
      <c r="L25" s="81"/>
      <c r="N25" s="81"/>
      <c r="P25" s="39">
        <f>H25*SUM(J25*L25*N25)</f>
        <v>0</v>
      </c>
      <c r="S25" s="96">
        <f>SUM(P25*$U$10)</f>
        <v>0</v>
      </c>
      <c r="T25" s="97"/>
      <c r="U25" s="98"/>
    </row>
    <row r="26" spans="2:21" ht="15.75" thickBot="1" x14ac:dyDescent="0.3">
      <c r="B26" s="212"/>
      <c r="C26" s="213"/>
      <c r="D26" s="214"/>
      <c r="S26" s="71"/>
      <c r="T26" s="71"/>
      <c r="U26" s="71"/>
    </row>
    <row r="27" spans="2:21" ht="15.75" thickBot="1" x14ac:dyDescent="0.3">
      <c r="B27" s="215"/>
      <c r="C27" s="216"/>
      <c r="D27" s="217"/>
      <c r="F27" s="40"/>
      <c r="H27" s="39">
        <f>SUM(F27/1000)</f>
        <v>0</v>
      </c>
      <c r="J27" s="80"/>
      <c r="L27" s="81"/>
      <c r="N27" s="81"/>
      <c r="P27" s="39">
        <f>H27*SUM(J27*L27*N27)</f>
        <v>0</v>
      </c>
      <c r="S27" s="96">
        <f>SUM(P27*$U$10)</f>
        <v>0</v>
      </c>
      <c r="T27" s="97"/>
      <c r="U27" s="98"/>
    </row>
    <row r="28" spans="2:21" ht="27" thickBot="1" x14ac:dyDescent="0.3">
      <c r="B28" s="147"/>
      <c r="C28" s="148"/>
      <c r="D28" s="148"/>
      <c r="S28" s="71"/>
      <c r="T28" s="71"/>
      <c r="U28" s="71"/>
    </row>
    <row r="29" spans="2:21" ht="15.75" thickBot="1" x14ac:dyDescent="0.3">
      <c r="B29" s="209" t="s">
        <v>21</v>
      </c>
      <c r="C29" s="210"/>
      <c r="D29" s="211"/>
      <c r="F29" s="40"/>
      <c r="H29" s="39">
        <f>SUM(F29/1000)</f>
        <v>0</v>
      </c>
      <c r="J29" s="80"/>
      <c r="L29" s="81"/>
      <c r="N29" s="81"/>
      <c r="P29" s="39">
        <f>H29*SUM(J29*L29*N29)</f>
        <v>0</v>
      </c>
      <c r="S29" s="96">
        <f>SUM(P29*$U$10)</f>
        <v>0</v>
      </c>
      <c r="T29" s="97"/>
      <c r="U29" s="98"/>
    </row>
    <row r="30" spans="2:21" ht="15.75" thickBot="1" x14ac:dyDescent="0.3">
      <c r="B30" s="212"/>
      <c r="C30" s="213"/>
      <c r="D30" s="214"/>
      <c r="S30" s="71"/>
      <c r="T30" s="71"/>
      <c r="U30" s="71"/>
    </row>
    <row r="31" spans="2:21" ht="19.5" customHeight="1" thickBot="1" x14ac:dyDescent="0.3">
      <c r="B31" s="215"/>
      <c r="C31" s="216"/>
      <c r="D31" s="217"/>
      <c r="F31" s="40"/>
      <c r="H31" s="39">
        <f>SUM(F31/1000)</f>
        <v>0</v>
      </c>
      <c r="J31" s="80"/>
      <c r="L31" s="81"/>
      <c r="N31" s="81"/>
      <c r="P31" s="39">
        <f>H31*SUM(J31*L31*N31)</f>
        <v>0</v>
      </c>
      <c r="S31" s="96">
        <f>SUM(P31*$U$10)</f>
        <v>0</v>
      </c>
      <c r="T31" s="97"/>
      <c r="U31" s="98"/>
    </row>
    <row r="32" spans="2:21" x14ac:dyDescent="0.25">
      <c r="B32" s="14"/>
      <c r="C32" s="14"/>
      <c r="D32" s="14"/>
      <c r="N32" s="78"/>
    </row>
    <row r="33" spans="2:21" x14ac:dyDescent="0.25">
      <c r="B33" s="83" t="s">
        <v>22</v>
      </c>
      <c r="C33" s="14"/>
      <c r="D33" s="79"/>
      <c r="L33" s="33"/>
    </row>
    <row r="34" spans="2:21" x14ac:dyDescent="0.25">
      <c r="B34" s="14"/>
      <c r="C34" s="14"/>
      <c r="D34" s="14"/>
      <c r="L34" s="76"/>
    </row>
    <row r="35" spans="2:21" x14ac:dyDescent="0.25">
      <c r="B35" s="196" t="s">
        <v>109</v>
      </c>
      <c r="C35" s="196"/>
      <c r="D35" s="196"/>
      <c r="E35" s="196"/>
      <c r="F35" s="196"/>
      <c r="G35" s="196"/>
      <c r="H35" s="196"/>
      <c r="I35" s="196"/>
      <c r="J35" s="196"/>
      <c r="K35" s="196"/>
      <c r="L35" s="196"/>
      <c r="M35" s="196"/>
      <c r="N35" s="196"/>
    </row>
    <row r="36" spans="2:21" x14ac:dyDescent="0.25">
      <c r="B36" s="6"/>
      <c r="C36" s="6"/>
      <c r="D36" s="6"/>
    </row>
    <row r="37" spans="2:21" x14ac:dyDescent="0.25">
      <c r="B37" s="6"/>
      <c r="C37" s="6"/>
      <c r="D37" s="6"/>
    </row>
    <row r="38" spans="2:21" x14ac:dyDescent="0.25">
      <c r="B38" s="6"/>
      <c r="C38" s="6"/>
      <c r="D38" s="6"/>
    </row>
    <row r="39" spans="2:21" x14ac:dyDescent="0.25">
      <c r="B39" s="6"/>
      <c r="C39" s="6"/>
      <c r="D39" s="6"/>
    </row>
    <row r="40" spans="2:21" x14ac:dyDescent="0.25">
      <c r="B40" s="6"/>
      <c r="C40" s="6"/>
      <c r="D40" s="6"/>
    </row>
    <row r="41" spans="2:21" x14ac:dyDescent="0.25">
      <c r="B41" s="6"/>
      <c r="C41" s="6"/>
      <c r="D41" s="6"/>
    </row>
    <row r="42" spans="2:21" ht="15.75" thickBot="1" x14ac:dyDescent="0.3">
      <c r="B42" s="6"/>
      <c r="C42" s="6"/>
      <c r="D42" s="6"/>
    </row>
    <row r="43" spans="2:21" ht="15" customHeight="1" thickBot="1" x14ac:dyDescent="0.3">
      <c r="F43" s="200" t="s">
        <v>23</v>
      </c>
      <c r="G43" s="201"/>
      <c r="H43" s="201"/>
      <c r="I43" s="201"/>
      <c r="J43" s="201"/>
      <c r="K43" s="201"/>
      <c r="L43" s="201"/>
      <c r="M43" s="201"/>
      <c r="N43" s="201"/>
      <c r="O43" s="201"/>
      <c r="P43" s="201"/>
      <c r="Q43" s="202"/>
      <c r="S43" s="1" t="s">
        <v>8</v>
      </c>
      <c r="T43" s="8"/>
      <c r="U43" s="61" t="s">
        <v>9</v>
      </c>
    </row>
    <row r="44" spans="2:21" ht="15.75" customHeight="1" x14ac:dyDescent="0.25">
      <c r="B44" s="14"/>
      <c r="C44" s="14"/>
      <c r="D44" s="14"/>
      <c r="F44" s="203"/>
      <c r="G44" s="204"/>
      <c r="H44" s="204"/>
      <c r="I44" s="204"/>
      <c r="J44" s="204"/>
      <c r="K44" s="204"/>
      <c r="L44" s="204"/>
      <c r="M44" s="204"/>
      <c r="N44" s="204"/>
      <c r="O44" s="204"/>
      <c r="P44" s="204"/>
      <c r="Q44" s="205"/>
      <c r="S44" s="197">
        <v>18.309999999999999</v>
      </c>
      <c r="U44" s="198">
        <f>SUM(S44/100)</f>
        <v>0.18309999999999998</v>
      </c>
    </row>
    <row r="45" spans="2:21" ht="15.75" customHeight="1" thickBot="1" x14ac:dyDescent="0.3">
      <c r="B45" s="14"/>
      <c r="C45" s="14"/>
      <c r="D45" s="14"/>
      <c r="F45" s="206"/>
      <c r="G45" s="207"/>
      <c r="H45" s="207"/>
      <c r="I45" s="207"/>
      <c r="J45" s="207"/>
      <c r="K45" s="207"/>
      <c r="L45" s="207"/>
      <c r="M45" s="207"/>
      <c r="N45" s="207"/>
      <c r="O45" s="207"/>
      <c r="P45" s="207"/>
      <c r="Q45" s="208"/>
      <c r="S45" s="132"/>
      <c r="U45" s="199"/>
    </row>
    <row r="46" spans="2:21" ht="15.75" thickBot="1" x14ac:dyDescent="0.3">
      <c r="B46" s="14"/>
      <c r="C46" s="14"/>
      <c r="D46" s="14"/>
    </row>
    <row r="47" spans="2:21" ht="45.75" customHeight="1" thickBot="1" x14ac:dyDescent="0.3">
      <c r="B47" s="209" t="s">
        <v>24</v>
      </c>
      <c r="C47" s="210"/>
      <c r="D47" s="211"/>
      <c r="F47" s="37" t="s">
        <v>25</v>
      </c>
      <c r="H47" s="38" t="s">
        <v>26</v>
      </c>
      <c r="J47" s="3" t="s">
        <v>13</v>
      </c>
      <c r="L47" s="3" t="s">
        <v>14</v>
      </c>
      <c r="N47" s="3" t="s">
        <v>15</v>
      </c>
      <c r="P47" s="4" t="s">
        <v>16</v>
      </c>
      <c r="S47" s="135" t="s">
        <v>17</v>
      </c>
      <c r="T47" s="136"/>
      <c r="U47" s="137"/>
    </row>
    <row r="48" spans="2:21" ht="15" customHeight="1" thickBot="1" x14ac:dyDescent="0.3">
      <c r="B48" s="212"/>
      <c r="C48" s="213"/>
      <c r="D48" s="214"/>
    </row>
    <row r="49" spans="2:21" ht="15" customHeight="1" thickBot="1" x14ac:dyDescent="0.3">
      <c r="B49" s="212"/>
      <c r="C49" s="213"/>
      <c r="D49" s="214"/>
      <c r="F49" s="40"/>
      <c r="H49" s="39">
        <f>SUM(F49/3.6)</f>
        <v>0</v>
      </c>
      <c r="J49" s="40"/>
      <c r="L49" s="40"/>
      <c r="N49" s="77"/>
      <c r="P49" s="39">
        <f>H49*SUM(J49*L49*N49)</f>
        <v>0</v>
      </c>
      <c r="S49" s="96">
        <f>SUM(P49*$U$44)</f>
        <v>0</v>
      </c>
      <c r="T49" s="97"/>
      <c r="U49" s="98"/>
    </row>
    <row r="50" spans="2:21" ht="15" customHeight="1" thickBot="1" x14ac:dyDescent="0.3">
      <c r="B50" s="212"/>
      <c r="C50" s="213"/>
      <c r="D50" s="214"/>
      <c r="S50" s="71"/>
      <c r="T50" s="71"/>
      <c r="U50" s="71"/>
    </row>
    <row r="51" spans="2:21" ht="15.75" customHeight="1" thickBot="1" x14ac:dyDescent="0.3">
      <c r="B51" s="212"/>
      <c r="C51" s="213"/>
      <c r="D51" s="214"/>
      <c r="F51" s="40"/>
      <c r="H51" s="39">
        <f>SUM(F51/3.6)</f>
        <v>0</v>
      </c>
      <c r="J51" s="40"/>
      <c r="L51" s="40"/>
      <c r="N51" s="77"/>
      <c r="P51" s="39">
        <f>H51*SUM(J51*L51*N51)</f>
        <v>0</v>
      </c>
      <c r="S51" s="96">
        <f>SUM(P51*$U$44)</f>
        <v>0</v>
      </c>
      <c r="T51" s="97"/>
      <c r="U51" s="98"/>
    </row>
    <row r="52" spans="2:21" ht="15.75" thickBot="1" x14ac:dyDescent="0.3">
      <c r="B52" s="212"/>
      <c r="C52" s="213"/>
      <c r="D52" s="214"/>
      <c r="E52" s="15"/>
      <c r="F52" s="15"/>
      <c r="G52" s="15"/>
      <c r="H52" s="15"/>
      <c r="S52" s="71"/>
      <c r="T52" s="71"/>
      <c r="U52" s="71"/>
    </row>
    <row r="53" spans="2:21" ht="15.75" thickBot="1" x14ac:dyDescent="0.3">
      <c r="B53" s="212"/>
      <c r="C53" s="213"/>
      <c r="D53" s="214"/>
      <c r="F53" s="40"/>
      <c r="H53" s="39">
        <f>SUM(F53/3.6)</f>
        <v>0</v>
      </c>
      <c r="J53" s="40"/>
      <c r="L53" s="40"/>
      <c r="N53" s="77"/>
      <c r="P53" s="39">
        <f>H53*SUM(J53*L53*N53)</f>
        <v>0</v>
      </c>
      <c r="S53" s="96">
        <f>SUM(P53*$U$44)</f>
        <v>0</v>
      </c>
      <c r="T53" s="97"/>
      <c r="U53" s="98"/>
    </row>
    <row r="54" spans="2:21" ht="15.75" thickBot="1" x14ac:dyDescent="0.3">
      <c r="B54" s="212"/>
      <c r="C54" s="213"/>
      <c r="D54" s="214"/>
      <c r="E54" s="15"/>
      <c r="S54" s="71"/>
      <c r="T54" s="71"/>
      <c r="U54" s="71"/>
    </row>
    <row r="55" spans="2:21" ht="15.75" thickBot="1" x14ac:dyDescent="0.3">
      <c r="B55" s="212"/>
      <c r="C55" s="213"/>
      <c r="D55" s="214"/>
      <c r="E55" s="15"/>
      <c r="F55" s="40"/>
      <c r="H55" s="39">
        <f>SUM(F55/3.6)</f>
        <v>0</v>
      </c>
      <c r="J55" s="40"/>
      <c r="L55" s="40"/>
      <c r="N55" s="77"/>
      <c r="P55" s="39">
        <f>H55*SUM(J55*L55*N55)</f>
        <v>0</v>
      </c>
      <c r="S55" s="96">
        <f>SUM(P55*$U$44)</f>
        <v>0</v>
      </c>
      <c r="T55" s="97"/>
      <c r="U55" s="98"/>
    </row>
    <row r="56" spans="2:21" ht="15.75" thickBot="1" x14ac:dyDescent="0.3">
      <c r="B56" s="212"/>
      <c r="C56" s="213"/>
      <c r="D56" s="214"/>
      <c r="E56" s="15"/>
      <c r="F56" s="15"/>
      <c r="G56" s="15"/>
      <c r="H56" s="15"/>
      <c r="I56" s="5"/>
      <c r="J56" s="5"/>
      <c r="K56" s="5"/>
      <c r="L56" s="5"/>
      <c r="S56" s="71"/>
      <c r="T56" s="71"/>
      <c r="U56" s="71"/>
    </row>
    <row r="57" spans="2:21" ht="15.75" thickBot="1" x14ac:dyDescent="0.3">
      <c r="B57" s="212"/>
      <c r="C57" s="213"/>
      <c r="D57" s="214"/>
      <c r="E57" s="30"/>
      <c r="F57" s="40"/>
      <c r="H57" s="39">
        <f>SUM(F57/3.6)</f>
        <v>0</v>
      </c>
      <c r="J57" s="40"/>
      <c r="L57" s="40"/>
      <c r="N57" s="77"/>
      <c r="P57" s="39">
        <f>H57*SUM(J57*L57*N57)</f>
        <v>0</v>
      </c>
      <c r="S57" s="96">
        <f>SUM(P57*$U$44)</f>
        <v>0</v>
      </c>
      <c r="T57" s="97"/>
      <c r="U57" s="98"/>
    </row>
    <row r="58" spans="2:21" ht="15.75" thickBot="1" x14ac:dyDescent="0.3">
      <c r="B58" s="212"/>
      <c r="C58" s="213"/>
      <c r="D58" s="214"/>
      <c r="S58" s="71"/>
      <c r="T58" s="71"/>
      <c r="U58" s="71"/>
    </row>
    <row r="59" spans="2:21" ht="15.75" thickBot="1" x14ac:dyDescent="0.3">
      <c r="B59" s="215"/>
      <c r="C59" s="216"/>
      <c r="D59" s="217"/>
      <c r="F59" s="40"/>
      <c r="H59" s="39">
        <f>SUM(F59/3.6)</f>
        <v>0</v>
      </c>
      <c r="J59" s="40"/>
      <c r="L59" s="40"/>
      <c r="N59" s="77"/>
      <c r="P59" s="39">
        <f>H59*SUM(J59*L59*N59)</f>
        <v>0</v>
      </c>
      <c r="S59" s="96">
        <f>SUM(P59*$U$44)</f>
        <v>0</v>
      </c>
      <c r="T59" s="97"/>
      <c r="U59" s="98"/>
    </row>
    <row r="62" spans="2:21" x14ac:dyDescent="0.25">
      <c r="B62" s="14" t="s">
        <v>27</v>
      </c>
    </row>
  </sheetData>
  <sheetProtection algorithmName="SHA-512" hashValue="lf0tYJrz/jAKgJEpRXS3WlhZJPBaykOxrANJXSb41+rsPktbvwETH8qbCXWwEUs5uKO3rrzoyfx+CBFfRbHzXw==" saltValue="vzBRkqdGnEHffVFcyE9NZA==" spinCount="100000" sheet="1" objects="1" scenarios="1"/>
  <mergeCells count="34">
    <mergeCell ref="B6:R8"/>
    <mergeCell ref="F9:Q10"/>
    <mergeCell ref="B13:D13"/>
    <mergeCell ref="S13:U13"/>
    <mergeCell ref="S6:U8"/>
    <mergeCell ref="B29:D31"/>
    <mergeCell ref="S29:U29"/>
    <mergeCell ref="S31:U31"/>
    <mergeCell ref="B15:D19"/>
    <mergeCell ref="S15:U15"/>
    <mergeCell ref="S17:U17"/>
    <mergeCell ref="S19:U19"/>
    <mergeCell ref="S57:U57"/>
    <mergeCell ref="S59:U59"/>
    <mergeCell ref="B47:D59"/>
    <mergeCell ref="S47:U47"/>
    <mergeCell ref="S49:U49"/>
    <mergeCell ref="S51:U51"/>
    <mergeCell ref="B1:E4"/>
    <mergeCell ref="F2:N4"/>
    <mergeCell ref="B35:N35"/>
    <mergeCell ref="S53:U53"/>
    <mergeCell ref="S55:U55"/>
    <mergeCell ref="S44:S45"/>
    <mergeCell ref="U44:U45"/>
    <mergeCell ref="F43:Q45"/>
    <mergeCell ref="B21:D23"/>
    <mergeCell ref="S21:U21"/>
    <mergeCell ref="S23:U23"/>
    <mergeCell ref="B25:D27"/>
    <mergeCell ref="S25:U25"/>
    <mergeCell ref="S27:U27"/>
    <mergeCell ref="B24:L24"/>
    <mergeCell ref="B28:D28"/>
  </mergeCells>
  <pageMargins left="0.70866141732283472" right="0.70866141732283472" top="0.74803149606299213" bottom="0.74803149606299213" header="0.31496062992125984" footer="0.31496062992125984"/>
  <pageSetup paperSize="9" scale="75" fitToHeight="0" orientation="landscape" horizontalDpi="200" verticalDpi="200" r:id="rId1"/>
  <headerFooter differentFirst="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C40A63-0741-4A44-8AF5-A15DAD552258}">
  <sheetPr>
    <tabColor theme="3"/>
    <pageSetUpPr autoPageBreaks="0" fitToPage="1"/>
  </sheetPr>
  <dimension ref="B2:U64"/>
  <sheetViews>
    <sheetView showGridLines="0" showRowColHeaders="0" topLeftCell="A51" zoomScaleNormal="100" zoomScaleSheetLayoutView="100" workbookViewId="0">
      <selection activeCell="AK10" sqref="AK10"/>
    </sheetView>
  </sheetViews>
  <sheetFormatPr defaultColWidth="3" defaultRowHeight="15" x14ac:dyDescent="0.25"/>
  <cols>
    <col min="1" max="1" width="3" customWidth="1"/>
    <col min="2" max="5" width="5.140625" customWidth="1"/>
    <col min="6" max="6" width="15.7109375" customWidth="1"/>
    <col min="7" max="7" width="2.28515625" customWidth="1"/>
    <col min="8" max="8" width="12.140625" customWidth="1"/>
    <col min="9" max="9" width="1.85546875" customWidth="1"/>
    <col min="10" max="10" width="15.7109375" customWidth="1"/>
    <col min="11" max="11" width="2.28515625" customWidth="1"/>
    <col min="12" max="12" width="15.7109375" customWidth="1"/>
    <col min="13" max="13" width="2.28515625" customWidth="1"/>
    <col min="14" max="14" width="15.7109375" customWidth="1"/>
    <col min="15" max="15" width="2.28515625" customWidth="1"/>
    <col min="16" max="16" width="15.7109375" customWidth="1"/>
    <col min="17" max="18" width="2.28515625" customWidth="1"/>
    <col min="19" max="19" width="15.7109375" customWidth="1"/>
    <col min="20" max="20" width="4.5703125" customWidth="1"/>
    <col min="21" max="21" width="15.7109375" customWidth="1"/>
    <col min="23" max="23" width="2.5703125" customWidth="1"/>
  </cols>
  <sheetData>
    <row r="2" spans="2:21" x14ac:dyDescent="0.25">
      <c r="B2" s="90"/>
      <c r="C2" s="90"/>
      <c r="D2" s="90"/>
      <c r="E2" s="90"/>
      <c r="F2" s="90"/>
      <c r="H2" s="91" t="s">
        <v>106</v>
      </c>
      <c r="I2" s="92"/>
      <c r="J2" s="92"/>
      <c r="K2" s="92"/>
      <c r="L2" s="92"/>
      <c r="M2" s="92"/>
      <c r="N2" s="92"/>
    </row>
    <row r="3" spans="2:21" x14ac:dyDescent="0.25">
      <c r="B3" s="90"/>
      <c r="C3" s="90"/>
      <c r="D3" s="90"/>
      <c r="E3" s="90"/>
      <c r="F3" s="90"/>
      <c r="H3" s="92"/>
      <c r="I3" s="92"/>
      <c r="J3" s="92"/>
      <c r="K3" s="92"/>
      <c r="L3" s="92"/>
      <c r="M3" s="92"/>
      <c r="N3" s="92"/>
    </row>
    <row r="4" spans="2:21" x14ac:dyDescent="0.25">
      <c r="B4" s="90"/>
      <c r="C4" s="90"/>
      <c r="D4" s="90"/>
      <c r="E4" s="90"/>
      <c r="F4" s="90"/>
      <c r="H4" s="92"/>
      <c r="I4" s="92"/>
      <c r="J4" s="92"/>
      <c r="K4" s="92"/>
      <c r="L4" s="92"/>
      <c r="M4" s="92"/>
      <c r="N4" s="92"/>
    </row>
    <row r="5" spans="2:21" ht="15.75" thickBot="1" x14ac:dyDescent="0.3"/>
    <row r="6" spans="2:21" ht="15" customHeight="1" x14ac:dyDescent="0.25">
      <c r="B6" s="230" t="s">
        <v>28</v>
      </c>
      <c r="C6" s="231"/>
      <c r="D6" s="231"/>
      <c r="E6" s="231"/>
      <c r="F6" s="231"/>
      <c r="G6" s="231"/>
      <c r="H6" s="231"/>
      <c r="I6" s="231"/>
      <c r="J6" s="231"/>
      <c r="K6" s="231"/>
      <c r="L6" s="231"/>
      <c r="M6" s="231"/>
      <c r="N6" s="231"/>
      <c r="O6" s="231"/>
      <c r="P6" s="231"/>
      <c r="Q6" s="231"/>
      <c r="R6" s="232"/>
      <c r="S6" s="159" t="s">
        <v>6</v>
      </c>
      <c r="T6" s="160"/>
      <c r="U6" s="161"/>
    </row>
    <row r="7" spans="2:21" ht="15" customHeight="1" x14ac:dyDescent="0.25">
      <c r="B7" s="233"/>
      <c r="C7" s="234"/>
      <c r="D7" s="234"/>
      <c r="E7" s="234"/>
      <c r="F7" s="234"/>
      <c r="G7" s="234"/>
      <c r="H7" s="234"/>
      <c r="I7" s="234"/>
      <c r="J7" s="234"/>
      <c r="K7" s="234"/>
      <c r="L7" s="234"/>
      <c r="M7" s="234"/>
      <c r="N7" s="234"/>
      <c r="O7" s="234"/>
      <c r="P7" s="234"/>
      <c r="Q7" s="234"/>
      <c r="R7" s="235"/>
      <c r="S7" s="162"/>
      <c r="T7" s="163"/>
      <c r="U7" s="164"/>
    </row>
    <row r="8" spans="2:21" ht="15.75" customHeight="1" thickBot="1" x14ac:dyDescent="0.3">
      <c r="B8" s="236"/>
      <c r="C8" s="237"/>
      <c r="D8" s="237"/>
      <c r="E8" s="237"/>
      <c r="F8" s="237"/>
      <c r="G8" s="237"/>
      <c r="H8" s="237"/>
      <c r="I8" s="237"/>
      <c r="J8" s="237"/>
      <c r="K8" s="237"/>
      <c r="L8" s="237"/>
      <c r="M8" s="237"/>
      <c r="N8" s="237"/>
      <c r="O8" s="237"/>
      <c r="P8" s="237"/>
      <c r="Q8" s="237"/>
      <c r="R8" s="238"/>
      <c r="S8" s="165"/>
      <c r="T8" s="166"/>
      <c r="U8" s="167"/>
    </row>
    <row r="9" spans="2:21" ht="27" thickBot="1" x14ac:dyDescent="0.3">
      <c r="E9" s="7"/>
      <c r="F9" s="239" t="s">
        <v>7</v>
      </c>
      <c r="G9" s="240"/>
      <c r="H9" s="240"/>
      <c r="I9" s="240"/>
      <c r="J9" s="240"/>
      <c r="K9" s="240"/>
      <c r="L9" s="240"/>
      <c r="M9" s="240"/>
      <c r="N9" s="240"/>
      <c r="O9" s="240"/>
      <c r="P9" s="240"/>
      <c r="Q9" s="241"/>
      <c r="R9" s="7"/>
      <c r="S9" s="67" t="s">
        <v>8</v>
      </c>
      <c r="T9" s="8"/>
      <c r="U9" s="64" t="s">
        <v>9</v>
      </c>
    </row>
    <row r="10" spans="2:21" ht="27" thickBot="1" x14ac:dyDescent="0.3">
      <c r="E10" s="7"/>
      <c r="F10" s="242"/>
      <c r="G10" s="243"/>
      <c r="H10" s="243"/>
      <c r="I10" s="243"/>
      <c r="J10" s="243"/>
      <c r="K10" s="243"/>
      <c r="L10" s="243"/>
      <c r="M10" s="243"/>
      <c r="N10" s="243"/>
      <c r="O10" s="243"/>
      <c r="P10" s="243"/>
      <c r="Q10" s="244"/>
      <c r="R10" s="7"/>
      <c r="S10" s="59">
        <v>32.371899999999997</v>
      </c>
      <c r="U10" s="36">
        <f>SUM(S10/100)</f>
        <v>0.32371899999999998</v>
      </c>
    </row>
    <row r="11" spans="2:21" ht="26.25" x14ac:dyDescent="0.25">
      <c r="E11" s="7"/>
      <c r="F11" s="9"/>
      <c r="G11" s="9"/>
      <c r="H11" s="9"/>
      <c r="I11" s="9"/>
      <c r="J11" s="9"/>
      <c r="K11" s="9"/>
      <c r="L11" s="9"/>
      <c r="M11" s="9"/>
      <c r="N11" s="82"/>
      <c r="O11" s="9"/>
      <c r="P11" s="9"/>
      <c r="Q11" s="9"/>
      <c r="R11" s="7"/>
      <c r="S11" s="10"/>
      <c r="U11" s="11"/>
    </row>
    <row r="12" spans="2:21" ht="27" thickBot="1" x14ac:dyDescent="0.3">
      <c r="E12" s="7"/>
      <c r="F12" s="7"/>
      <c r="G12" s="7"/>
      <c r="H12" s="7"/>
      <c r="I12" s="7"/>
      <c r="J12" s="7"/>
      <c r="K12" s="7"/>
      <c r="L12" s="7"/>
      <c r="M12" s="7"/>
      <c r="N12" s="7"/>
      <c r="O12" s="7"/>
      <c r="P12" s="7"/>
      <c r="Q12" s="7"/>
      <c r="R12" s="7"/>
      <c r="S12" s="12"/>
      <c r="T12" s="8"/>
      <c r="U12" s="8"/>
    </row>
    <row r="13" spans="2:21" ht="45.75" thickBot="1" x14ac:dyDescent="0.3">
      <c r="B13" s="245" t="s">
        <v>29</v>
      </c>
      <c r="C13" s="246"/>
      <c r="D13" s="247"/>
      <c r="F13" s="3" t="s">
        <v>11</v>
      </c>
      <c r="G13" s="12"/>
      <c r="H13" s="4" t="s">
        <v>12</v>
      </c>
      <c r="J13" s="3" t="s">
        <v>13</v>
      </c>
      <c r="L13" s="3" t="s">
        <v>14</v>
      </c>
      <c r="N13" s="3" t="s">
        <v>15</v>
      </c>
      <c r="P13" s="4" t="s">
        <v>16</v>
      </c>
      <c r="S13" s="135" t="s">
        <v>17</v>
      </c>
      <c r="T13" s="136"/>
      <c r="U13" s="137"/>
    </row>
    <row r="14" spans="2:21" ht="27" thickBot="1" x14ac:dyDescent="0.4">
      <c r="B14" s="7"/>
      <c r="C14" s="7"/>
      <c r="D14" s="7"/>
      <c r="N14" s="13"/>
    </row>
    <row r="15" spans="2:21" ht="15" customHeight="1" thickBot="1" x14ac:dyDescent="0.3">
      <c r="B15" s="248" t="s">
        <v>30</v>
      </c>
      <c r="C15" s="249"/>
      <c r="D15" s="250"/>
      <c r="F15" s="62"/>
      <c r="H15" s="39">
        <f>SUM(F15/1000)</f>
        <v>0</v>
      </c>
      <c r="J15" s="62"/>
      <c r="L15" s="62"/>
      <c r="N15" s="62"/>
      <c r="P15" s="39">
        <f>H15*SUM(J15*L15*N15)</f>
        <v>0</v>
      </c>
      <c r="S15" s="96">
        <f>SUM(P15*$U$10)</f>
        <v>0</v>
      </c>
      <c r="T15" s="97"/>
      <c r="U15" s="98"/>
    </row>
    <row r="16" spans="2:21" ht="15" customHeight="1" thickBot="1" x14ac:dyDescent="0.3">
      <c r="B16" s="31"/>
      <c r="C16" s="31"/>
      <c r="D16" s="31"/>
      <c r="S16" s="71"/>
      <c r="T16" s="71"/>
      <c r="U16" s="71"/>
    </row>
    <row r="17" spans="2:21" ht="15" customHeight="1" thickBot="1" x14ac:dyDescent="0.3">
      <c r="B17" s="248" t="s">
        <v>31</v>
      </c>
      <c r="C17" s="249"/>
      <c r="D17" s="250"/>
      <c r="F17" s="62"/>
      <c r="H17" s="39">
        <f>SUM(F17/1000)</f>
        <v>0</v>
      </c>
      <c r="J17" s="62"/>
      <c r="L17" s="62"/>
      <c r="N17" s="62"/>
      <c r="P17" s="39">
        <f>H17*SUM(J17*L17*N17)</f>
        <v>0</v>
      </c>
      <c r="S17" s="96">
        <f>SUM(P17*$U$10)</f>
        <v>0</v>
      </c>
      <c r="T17" s="97"/>
      <c r="U17" s="98"/>
    </row>
    <row r="18" spans="2:21" ht="15" customHeight="1" thickBot="1" x14ac:dyDescent="0.3">
      <c r="B18" s="31"/>
      <c r="C18" s="31"/>
      <c r="D18" s="31"/>
      <c r="S18" s="71"/>
      <c r="T18" s="71"/>
      <c r="U18" s="71"/>
    </row>
    <row r="19" spans="2:21" ht="15.75" customHeight="1" thickBot="1" x14ac:dyDescent="0.3">
      <c r="B19" s="248" t="s">
        <v>32</v>
      </c>
      <c r="C19" s="249"/>
      <c r="D19" s="250"/>
      <c r="F19" s="62"/>
      <c r="H19" s="39">
        <f>SUM(F19/1000)</f>
        <v>0</v>
      </c>
      <c r="J19" s="62"/>
      <c r="L19" s="62"/>
      <c r="N19" s="62"/>
      <c r="P19" s="39">
        <f>H19*SUM(J19*L19*N19)</f>
        <v>0</v>
      </c>
      <c r="S19" s="96">
        <f>SUM(P19*$U$10)</f>
        <v>0</v>
      </c>
      <c r="T19" s="97"/>
      <c r="U19" s="98"/>
    </row>
    <row r="20" spans="2:21" ht="15.75" thickBot="1" x14ac:dyDescent="0.3">
      <c r="B20" s="48"/>
      <c r="C20" s="14"/>
      <c r="D20" s="14"/>
      <c r="S20" s="71"/>
      <c r="T20" s="71"/>
      <c r="U20" s="71"/>
    </row>
    <row r="21" spans="2:21" ht="15" customHeight="1" thickBot="1" x14ac:dyDescent="0.3">
      <c r="B21" s="248" t="s">
        <v>33</v>
      </c>
      <c r="C21" s="249"/>
      <c r="D21" s="250"/>
      <c r="F21" s="62"/>
      <c r="H21" s="39">
        <f>SUM(F21/1000)</f>
        <v>0</v>
      </c>
      <c r="J21" s="62"/>
      <c r="L21" s="62"/>
      <c r="N21" s="62"/>
      <c r="P21" s="39">
        <f>H21*SUM(J21*L21*N21)</f>
        <v>0</v>
      </c>
      <c r="S21" s="96">
        <f>SUM(P21*$U$10)</f>
        <v>0</v>
      </c>
      <c r="T21" s="97"/>
      <c r="U21" s="98"/>
    </row>
    <row r="22" spans="2:21" ht="15" customHeight="1" thickBot="1" x14ac:dyDescent="0.3">
      <c r="B22" s="31"/>
      <c r="C22" s="31"/>
      <c r="D22" s="31"/>
      <c r="S22" s="71"/>
      <c r="T22" s="71"/>
      <c r="U22" s="71"/>
    </row>
    <row r="23" spans="2:21" ht="15.75" customHeight="1" thickBot="1" x14ac:dyDescent="0.3">
      <c r="B23" s="248" t="s">
        <v>34</v>
      </c>
      <c r="C23" s="249"/>
      <c r="D23" s="250"/>
      <c r="F23" s="62"/>
      <c r="H23" s="39">
        <f>SUM(F23/1000)</f>
        <v>0</v>
      </c>
      <c r="J23" s="68"/>
      <c r="L23" s="62"/>
      <c r="N23" s="62"/>
      <c r="P23" s="39">
        <f>H23*SUM(J23*L23*N23)</f>
        <v>0</v>
      </c>
      <c r="S23" s="96">
        <f>SUM(P23*$U$10)</f>
        <v>0</v>
      </c>
      <c r="T23" s="97"/>
      <c r="U23" s="98"/>
    </row>
    <row r="24" spans="2:21" ht="15.75" customHeight="1" thickBot="1" x14ac:dyDescent="0.3">
      <c r="B24" s="63"/>
      <c r="C24" s="63"/>
      <c r="D24" s="63"/>
      <c r="E24" s="63"/>
      <c r="F24" s="63"/>
      <c r="G24" s="63"/>
      <c r="H24" s="63"/>
      <c r="I24" s="63"/>
      <c r="J24" s="63"/>
      <c r="K24" s="63"/>
      <c r="L24" s="63"/>
      <c r="S24" s="71"/>
      <c r="T24" s="71"/>
      <c r="U24" s="71"/>
    </row>
    <row r="25" spans="2:21" ht="15" customHeight="1" thickBot="1" x14ac:dyDescent="0.3">
      <c r="B25" s="248" t="s">
        <v>35</v>
      </c>
      <c r="C25" s="249"/>
      <c r="D25" s="250"/>
      <c r="F25" s="40"/>
      <c r="H25" s="39">
        <f>SUM(F25/1000)</f>
        <v>0</v>
      </c>
      <c r="J25" s="40"/>
      <c r="L25" s="40"/>
      <c r="N25" s="62"/>
      <c r="P25" s="39">
        <f>H25*SUM(J25*L25*N25)</f>
        <v>0</v>
      </c>
      <c r="S25" s="96">
        <f>SUM(P25*$U$10)</f>
        <v>0</v>
      </c>
      <c r="T25" s="97"/>
      <c r="U25" s="98"/>
    </row>
    <row r="26" spans="2:21" ht="15" customHeight="1" thickBot="1" x14ac:dyDescent="0.3">
      <c r="B26" s="31"/>
      <c r="C26" s="31"/>
      <c r="D26" s="31"/>
      <c r="S26" s="71"/>
      <c r="T26" s="71"/>
      <c r="U26" s="71"/>
    </row>
    <row r="27" spans="2:21" ht="15.75" customHeight="1" thickBot="1" x14ac:dyDescent="0.3">
      <c r="B27" s="248" t="s">
        <v>36</v>
      </c>
      <c r="C27" s="249"/>
      <c r="D27" s="250"/>
      <c r="F27" s="40"/>
      <c r="H27" s="39">
        <f>SUM(F27/1000)</f>
        <v>0</v>
      </c>
      <c r="J27" s="40"/>
      <c r="L27" s="40"/>
      <c r="N27" s="62"/>
      <c r="P27" s="39">
        <f>H27*SUM(J27*L27*N27)</f>
        <v>0</v>
      </c>
      <c r="S27" s="96">
        <f>SUM(P27*$U$10)</f>
        <v>0</v>
      </c>
      <c r="T27" s="97"/>
      <c r="U27" s="98"/>
    </row>
    <row r="28" spans="2:21" ht="15.75" customHeight="1" thickBot="1" x14ac:dyDescent="0.3">
      <c r="B28" s="147"/>
      <c r="C28" s="148"/>
      <c r="D28" s="148"/>
      <c r="S28" s="71"/>
      <c r="T28" s="71"/>
      <c r="U28" s="71"/>
    </row>
    <row r="29" spans="2:21" ht="15" customHeight="1" thickBot="1" x14ac:dyDescent="0.3">
      <c r="B29" s="248" t="s">
        <v>37</v>
      </c>
      <c r="C29" s="249"/>
      <c r="D29" s="250"/>
      <c r="F29" s="40"/>
      <c r="H29" s="39">
        <f>SUM(F29/1000)</f>
        <v>0</v>
      </c>
      <c r="J29" s="40"/>
      <c r="L29" s="40"/>
      <c r="N29" s="62"/>
      <c r="P29" s="39">
        <f>H29*SUM(J29*L29*N29)</f>
        <v>0</v>
      </c>
      <c r="S29" s="96">
        <f>SUM(P29*$U$10)</f>
        <v>0</v>
      </c>
      <c r="T29" s="97"/>
      <c r="U29" s="98"/>
    </row>
    <row r="30" spans="2:21" ht="15" customHeight="1" x14ac:dyDescent="0.25">
      <c r="B30" s="31"/>
      <c r="C30" s="31"/>
      <c r="D30" s="31"/>
    </row>
    <row r="31" spans="2:21" ht="19.5" customHeight="1" x14ac:dyDescent="0.25">
      <c r="B31" s="14" t="s">
        <v>38</v>
      </c>
      <c r="C31" s="31"/>
      <c r="D31" s="31"/>
      <c r="F31" s="32"/>
      <c r="H31" s="33"/>
      <c r="J31" s="32"/>
      <c r="L31" s="32"/>
      <c r="N31" s="33"/>
      <c r="P31" s="33"/>
      <c r="S31" s="251"/>
      <c r="T31" s="251"/>
      <c r="U31" s="251"/>
    </row>
    <row r="32" spans="2:21" x14ac:dyDescent="0.25">
      <c r="B32" s="14" t="s">
        <v>39</v>
      </c>
      <c r="C32" s="14"/>
      <c r="D32" s="14"/>
    </row>
    <row r="33" spans="2:21" x14ac:dyDescent="0.25">
      <c r="B33" s="6"/>
      <c r="C33" s="6"/>
      <c r="D33" s="6"/>
    </row>
    <row r="34" spans="2:21" x14ac:dyDescent="0.25">
      <c r="B34" s="6"/>
      <c r="C34" s="6"/>
      <c r="D34" s="6"/>
    </row>
    <row r="35" spans="2:21" x14ac:dyDescent="0.25">
      <c r="B35" s="6"/>
      <c r="C35" s="6"/>
      <c r="D35" s="6"/>
    </row>
    <row r="36" spans="2:21" x14ac:dyDescent="0.25">
      <c r="B36" s="6"/>
      <c r="C36" s="6"/>
      <c r="D36" s="6"/>
    </row>
    <row r="37" spans="2:21" ht="15.75" thickBot="1" x14ac:dyDescent="0.3">
      <c r="B37" s="6"/>
      <c r="C37" s="6"/>
      <c r="D37" s="6"/>
    </row>
    <row r="38" spans="2:21" ht="15" customHeight="1" thickBot="1" x14ac:dyDescent="0.3">
      <c r="F38" s="239" t="s">
        <v>23</v>
      </c>
      <c r="G38" s="240"/>
      <c r="H38" s="240"/>
      <c r="I38" s="240"/>
      <c r="J38" s="240"/>
      <c r="K38" s="240"/>
      <c r="L38" s="240"/>
      <c r="M38" s="240"/>
      <c r="N38" s="240"/>
      <c r="O38" s="240"/>
      <c r="P38" s="240"/>
      <c r="Q38" s="241"/>
      <c r="S38" s="35" t="s">
        <v>8</v>
      </c>
      <c r="T38" s="8"/>
      <c r="U38" s="2" t="s">
        <v>9</v>
      </c>
    </row>
    <row r="39" spans="2:21" ht="15.75" customHeight="1" x14ac:dyDescent="0.25">
      <c r="B39" s="14"/>
      <c r="C39" s="14"/>
      <c r="D39" s="14"/>
      <c r="F39" s="252"/>
      <c r="G39" s="253"/>
      <c r="H39" s="253"/>
      <c r="I39" s="253"/>
      <c r="J39" s="253"/>
      <c r="K39" s="253"/>
      <c r="L39" s="253"/>
      <c r="M39" s="253"/>
      <c r="N39" s="253"/>
      <c r="O39" s="253"/>
      <c r="P39" s="253"/>
      <c r="Q39" s="254"/>
      <c r="S39" s="131">
        <v>18.309999999999999</v>
      </c>
      <c r="U39" s="133">
        <f>SUM(S39/100)</f>
        <v>0.18309999999999998</v>
      </c>
    </row>
    <row r="40" spans="2:21" ht="15.75" customHeight="1" thickBot="1" x14ac:dyDescent="0.3">
      <c r="B40" s="14"/>
      <c r="C40" s="14"/>
      <c r="D40" s="14"/>
      <c r="F40" s="242"/>
      <c r="G40" s="243"/>
      <c r="H40" s="243"/>
      <c r="I40" s="243"/>
      <c r="J40" s="243"/>
      <c r="K40" s="243"/>
      <c r="L40" s="243"/>
      <c r="M40" s="243"/>
      <c r="N40" s="243"/>
      <c r="O40" s="243"/>
      <c r="P40" s="243"/>
      <c r="Q40" s="244"/>
      <c r="S40" s="132"/>
      <c r="U40" s="134"/>
    </row>
    <row r="41" spans="2:21" ht="15.75" customHeight="1" x14ac:dyDescent="0.25">
      <c r="B41" s="14"/>
      <c r="C41" s="14"/>
      <c r="D41" s="14"/>
      <c r="G41" s="9"/>
      <c r="H41" s="9"/>
      <c r="I41" s="9"/>
      <c r="J41" s="9"/>
      <c r="K41" s="9"/>
      <c r="L41" s="9"/>
      <c r="M41" s="9"/>
      <c r="N41" s="9"/>
      <c r="O41" s="9"/>
      <c r="P41" s="9"/>
      <c r="Q41" s="9"/>
      <c r="S41" s="10"/>
      <c r="U41" s="34"/>
    </row>
    <row r="42" spans="2:21" ht="15.75" thickBot="1" x14ac:dyDescent="0.3">
      <c r="B42" s="14"/>
      <c r="C42" s="14"/>
      <c r="D42" s="14"/>
    </row>
    <row r="43" spans="2:21" ht="45.75" customHeight="1" thickBot="1" x14ac:dyDescent="0.3">
      <c r="B43" s="245" t="s">
        <v>40</v>
      </c>
      <c r="C43" s="246"/>
      <c r="D43" s="247"/>
      <c r="F43" s="3" t="s">
        <v>25</v>
      </c>
      <c r="H43" s="38" t="s">
        <v>26</v>
      </c>
      <c r="J43" s="3" t="s">
        <v>13</v>
      </c>
      <c r="L43" s="3" t="s">
        <v>14</v>
      </c>
      <c r="N43" s="3" t="s">
        <v>15</v>
      </c>
      <c r="P43" s="4" t="s">
        <v>16</v>
      </c>
      <c r="S43" s="135" t="s">
        <v>17</v>
      </c>
      <c r="T43" s="136"/>
      <c r="U43" s="137"/>
    </row>
    <row r="44" spans="2:21" ht="15" customHeight="1" thickBot="1" x14ac:dyDescent="0.3">
      <c r="B44" s="31"/>
      <c r="C44" s="31"/>
      <c r="D44" s="31"/>
    </row>
    <row r="45" spans="2:21" ht="15" customHeight="1" thickBot="1" x14ac:dyDescent="0.3">
      <c r="B45" s="248" t="s">
        <v>41</v>
      </c>
      <c r="C45" s="249"/>
      <c r="D45" s="250"/>
      <c r="F45" s="40"/>
      <c r="H45" s="62">
        <f>SUM(F45/3.6)</f>
        <v>0</v>
      </c>
      <c r="J45" s="40"/>
      <c r="L45" s="40"/>
      <c r="N45" s="62"/>
      <c r="P45" s="39">
        <f>H45*SUM(J45*L45*N45)</f>
        <v>0</v>
      </c>
      <c r="S45" s="96">
        <f>SUM(P45*$U$39)</f>
        <v>0</v>
      </c>
      <c r="T45" s="97"/>
      <c r="U45" s="98"/>
    </row>
    <row r="46" spans="2:21" ht="15" customHeight="1" thickBot="1" x14ac:dyDescent="0.3">
      <c r="B46" s="31"/>
      <c r="C46" s="31"/>
      <c r="D46" s="31"/>
      <c r="S46" s="71"/>
      <c r="T46" s="71"/>
      <c r="U46" s="71"/>
    </row>
    <row r="47" spans="2:21" ht="15.75" customHeight="1" thickBot="1" x14ac:dyDescent="0.3">
      <c r="B47" s="248" t="s">
        <v>42</v>
      </c>
      <c r="C47" s="249"/>
      <c r="D47" s="250"/>
      <c r="F47" s="40"/>
      <c r="H47" s="39">
        <f>SUM(F47/3.6)</f>
        <v>0</v>
      </c>
      <c r="J47" s="40"/>
      <c r="L47" s="40"/>
      <c r="N47" s="62"/>
      <c r="P47" s="39">
        <f>H47*SUM(J47*L47*N47)</f>
        <v>0</v>
      </c>
      <c r="S47" s="96">
        <f>SUM(P47*$U$39)</f>
        <v>0</v>
      </c>
      <c r="T47" s="97"/>
      <c r="U47" s="98"/>
    </row>
    <row r="48" spans="2:21" ht="15.75" thickBot="1" x14ac:dyDescent="0.3">
      <c r="B48" s="15"/>
      <c r="C48" s="15"/>
      <c r="D48" s="15"/>
      <c r="E48" s="15"/>
      <c r="F48" s="15"/>
      <c r="G48" s="15"/>
      <c r="H48" s="15"/>
      <c r="S48" s="71"/>
      <c r="T48" s="71"/>
      <c r="U48" s="71"/>
    </row>
    <row r="49" spans="2:21" ht="18" thickBot="1" x14ac:dyDescent="0.3">
      <c r="B49" s="248" t="s">
        <v>43</v>
      </c>
      <c r="C49" s="249"/>
      <c r="D49" s="250"/>
      <c r="F49" s="40"/>
      <c r="H49" s="39">
        <f>SUM(F49/3.6)</f>
        <v>0</v>
      </c>
      <c r="J49" s="40"/>
      <c r="L49" s="40"/>
      <c r="N49" s="62"/>
      <c r="P49" s="39">
        <f>H49*SUM(J49*L49*N49)</f>
        <v>0</v>
      </c>
      <c r="S49" s="96">
        <f>SUM(P49*$U$39)</f>
        <v>0</v>
      </c>
      <c r="T49" s="97"/>
      <c r="U49" s="98"/>
    </row>
    <row r="50" spans="2:21" ht="15.75" thickBot="1" x14ac:dyDescent="0.3">
      <c r="B50" s="15"/>
      <c r="C50" s="15"/>
      <c r="D50" s="15"/>
      <c r="E50" s="15"/>
      <c r="S50" s="71"/>
      <c r="T50" s="71"/>
      <c r="U50" s="71"/>
    </row>
    <row r="51" spans="2:21" ht="18" thickBot="1" x14ac:dyDescent="0.3">
      <c r="B51" s="248" t="s">
        <v>44</v>
      </c>
      <c r="C51" s="249"/>
      <c r="D51" s="250"/>
      <c r="E51" s="15"/>
      <c r="F51" s="40"/>
      <c r="H51" s="39">
        <f>SUM(F51/3.6)</f>
        <v>0</v>
      </c>
      <c r="J51" s="40"/>
      <c r="L51" s="40"/>
      <c r="N51" s="62"/>
      <c r="P51" s="39">
        <f>H51*SUM(J51*L51*N51)</f>
        <v>0</v>
      </c>
      <c r="S51" s="96">
        <f>SUM(P51*$U$39)</f>
        <v>0</v>
      </c>
      <c r="T51" s="97"/>
      <c r="U51" s="98"/>
    </row>
    <row r="52" spans="2:21" ht="15.75" thickBot="1" x14ac:dyDescent="0.3">
      <c r="B52" s="15"/>
      <c r="C52" s="15"/>
      <c r="D52" s="15"/>
      <c r="E52" s="15"/>
      <c r="F52" s="15"/>
      <c r="G52" s="15"/>
      <c r="H52" s="15"/>
      <c r="I52" s="5"/>
      <c r="J52" s="5"/>
      <c r="K52" s="5"/>
      <c r="L52" s="5"/>
      <c r="S52" s="71"/>
      <c r="T52" s="71"/>
      <c r="U52" s="71"/>
    </row>
    <row r="53" spans="2:21" ht="18" thickBot="1" x14ac:dyDescent="0.3">
      <c r="B53" s="248" t="s">
        <v>45</v>
      </c>
      <c r="C53" s="249"/>
      <c r="D53" s="250"/>
      <c r="E53" s="30"/>
      <c r="F53" s="40"/>
      <c r="H53" s="39">
        <f>SUM(F53/3.6)</f>
        <v>0</v>
      </c>
      <c r="J53" s="40"/>
      <c r="L53" s="40"/>
      <c r="N53" s="62"/>
      <c r="P53" s="39">
        <f>H53*SUM(J53*L53*N53)</f>
        <v>0</v>
      </c>
      <c r="S53" s="96">
        <f>SUM(P53*$U$39)</f>
        <v>0</v>
      </c>
      <c r="T53" s="97"/>
      <c r="U53" s="98"/>
    </row>
    <row r="54" spans="2:21" ht="15.75" thickBot="1" x14ac:dyDescent="0.3">
      <c r="B54" s="14"/>
      <c r="C54" s="14"/>
      <c r="S54" s="71"/>
      <c r="T54" s="71"/>
      <c r="U54" s="71"/>
    </row>
    <row r="55" spans="2:21" ht="18" customHeight="1" thickBot="1" x14ac:dyDescent="0.3">
      <c r="B55" s="248" t="s">
        <v>46</v>
      </c>
      <c r="C55" s="249"/>
      <c r="D55" s="250"/>
      <c r="F55" s="40"/>
      <c r="H55" s="39">
        <f>SUM(F55/3.6)</f>
        <v>0</v>
      </c>
      <c r="J55" s="40"/>
      <c r="L55" s="40"/>
      <c r="N55" s="62"/>
      <c r="P55" s="39">
        <f>H55*SUM(J55*L55*N55)</f>
        <v>0</v>
      </c>
      <c r="S55" s="96">
        <f>SUM(P55*$U$39)</f>
        <v>0</v>
      </c>
      <c r="T55" s="97"/>
      <c r="U55" s="98"/>
    </row>
    <row r="57" spans="2:21" x14ac:dyDescent="0.25">
      <c r="B57" s="14" t="s">
        <v>47</v>
      </c>
    </row>
    <row r="58" spans="2:21" x14ac:dyDescent="0.25">
      <c r="B58" s="14" t="s">
        <v>27</v>
      </c>
    </row>
    <row r="64" spans="2:21" x14ac:dyDescent="0.25">
      <c r="B64" s="14"/>
    </row>
  </sheetData>
  <sheetProtection algorithmName="SHA-512" hashValue="un9O8rIMm5lGZT+Scess4t2KSVhA5qTtAwPQ7PIRsuenqwn5YhGx0ojlk9J5tEy4L6aetJUqgXVNGxJuU5l+eA==" saltValue="jEbZGQGWKRmQt9+c1b41ug==" spinCount="100000" sheet="1" objects="1" scenarios="1"/>
  <mergeCells count="42">
    <mergeCell ref="B28:D28"/>
    <mergeCell ref="S51:U51"/>
    <mergeCell ref="S53:U53"/>
    <mergeCell ref="S55:U55"/>
    <mergeCell ref="B49:D49"/>
    <mergeCell ref="B51:D51"/>
    <mergeCell ref="B53:D53"/>
    <mergeCell ref="B55:D55"/>
    <mergeCell ref="F38:Q40"/>
    <mergeCell ref="B43:D43"/>
    <mergeCell ref="B45:D45"/>
    <mergeCell ref="B47:D47"/>
    <mergeCell ref="S49:U49"/>
    <mergeCell ref="S43:U43"/>
    <mergeCell ref="S45:U45"/>
    <mergeCell ref="S47:U47"/>
    <mergeCell ref="S29:U29"/>
    <mergeCell ref="S31:U31"/>
    <mergeCell ref="B29:D29"/>
    <mergeCell ref="S39:S40"/>
    <mergeCell ref="U39:U40"/>
    <mergeCell ref="S21:U21"/>
    <mergeCell ref="S23:U23"/>
    <mergeCell ref="S25:U25"/>
    <mergeCell ref="S27:U27"/>
    <mergeCell ref="B23:D23"/>
    <mergeCell ref="B25:D25"/>
    <mergeCell ref="B27:D27"/>
    <mergeCell ref="B21:D21"/>
    <mergeCell ref="B2:F4"/>
    <mergeCell ref="H2:N4"/>
    <mergeCell ref="S15:U15"/>
    <mergeCell ref="S17:U17"/>
    <mergeCell ref="S19:U19"/>
    <mergeCell ref="S6:U8"/>
    <mergeCell ref="B6:R8"/>
    <mergeCell ref="F9:Q10"/>
    <mergeCell ref="B13:D13"/>
    <mergeCell ref="S13:U13"/>
    <mergeCell ref="B15:D15"/>
    <mergeCell ref="B17:D17"/>
    <mergeCell ref="B19:D19"/>
  </mergeCells>
  <pageMargins left="0.70866141732283472" right="0.70866141732283472" top="0.74803149606299213" bottom="0.74803149606299213" header="0.31496062992125984" footer="0.31496062992125984"/>
  <pageSetup paperSize="9" scale="82" fitToHeight="0" orientation="landscape" horizontalDpi="200" verticalDpi="200" r:id="rId1"/>
  <headerFooter>
    <firstHeader>&amp;L&amp;G&amp;R&amp;G</firstHeader>
    <firstFooter>&amp;R5</firstFooter>
  </headerFooter>
  <rowBreaks count="1" manualBreakCount="1">
    <brk id="32" max="22"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45DBF7-EA4C-4111-AF01-10CF19F4F9E1}">
  <sheetPr>
    <tabColor theme="9"/>
    <pageSetUpPr autoPageBreaks="0" fitToPage="1"/>
  </sheetPr>
  <dimension ref="B1:U136"/>
  <sheetViews>
    <sheetView showGridLines="0" showRowColHeaders="0" topLeftCell="A49" zoomScaleNormal="100" zoomScaleSheetLayoutView="100" workbookViewId="0">
      <selection activeCell="AC21" sqref="AC21"/>
    </sheetView>
  </sheetViews>
  <sheetFormatPr defaultColWidth="5.140625" defaultRowHeight="15" x14ac:dyDescent="0.25"/>
  <cols>
    <col min="5" max="5" width="2.28515625" customWidth="1"/>
    <col min="6" max="6" width="15.7109375" customWidth="1"/>
    <col min="7" max="7" width="2.28515625" customWidth="1"/>
    <col min="8" max="8" width="15.7109375" customWidth="1"/>
    <col min="9" max="9" width="2.28515625" customWidth="1"/>
    <col min="10" max="10" width="15.7109375" customWidth="1"/>
    <col min="11" max="11" width="2.28515625" customWidth="1"/>
    <col min="12" max="12" width="15.7109375" customWidth="1"/>
    <col min="13" max="13" width="2.28515625" customWidth="1"/>
    <col min="14" max="14" width="15.7109375" customWidth="1"/>
    <col min="15" max="15" width="2.28515625" customWidth="1"/>
    <col min="16" max="16" width="15.7109375" customWidth="1"/>
    <col min="17" max="18" width="2.28515625" customWidth="1"/>
    <col min="19" max="19" width="15.7109375" customWidth="1"/>
    <col min="20" max="20" width="4.5703125" customWidth="1"/>
    <col min="21" max="21" width="15.7109375" customWidth="1"/>
  </cols>
  <sheetData>
    <row r="1" spans="2:21" x14ac:dyDescent="0.25">
      <c r="B1" s="90"/>
      <c r="C1" s="90"/>
      <c r="D1" s="90"/>
      <c r="F1" s="91" t="s">
        <v>106</v>
      </c>
      <c r="G1" s="92"/>
      <c r="H1" s="92"/>
      <c r="I1" s="92"/>
      <c r="J1" s="92"/>
      <c r="K1" s="92"/>
      <c r="L1" s="92"/>
      <c r="M1" s="92"/>
      <c r="N1" s="92"/>
      <c r="T1" s="32"/>
    </row>
    <row r="2" spans="2:21" x14ac:dyDescent="0.25">
      <c r="B2" s="90"/>
      <c r="C2" s="90"/>
      <c r="D2" s="90"/>
      <c r="F2" s="92"/>
      <c r="G2" s="92"/>
      <c r="H2" s="92"/>
      <c r="I2" s="92"/>
      <c r="J2" s="92"/>
      <c r="K2" s="92"/>
      <c r="L2" s="92"/>
      <c r="M2" s="92"/>
      <c r="N2" s="92"/>
    </row>
    <row r="3" spans="2:21" x14ac:dyDescent="0.25">
      <c r="B3" s="90"/>
      <c r="C3" s="90"/>
      <c r="D3" s="90"/>
      <c r="F3" s="92"/>
      <c r="G3" s="92"/>
      <c r="H3" s="92"/>
      <c r="I3" s="92"/>
      <c r="J3" s="92"/>
      <c r="K3" s="92"/>
      <c r="L3" s="92"/>
      <c r="M3" s="92"/>
      <c r="N3" s="92"/>
    </row>
    <row r="4" spans="2:21" ht="15.75" thickBot="1" x14ac:dyDescent="0.3"/>
    <row r="5" spans="2:21" ht="15" customHeight="1" x14ac:dyDescent="0.25">
      <c r="B5" s="150" t="s">
        <v>48</v>
      </c>
      <c r="C5" s="151"/>
      <c r="D5" s="151"/>
      <c r="E5" s="151"/>
      <c r="F5" s="151"/>
      <c r="G5" s="151"/>
      <c r="H5" s="151"/>
      <c r="I5" s="151"/>
      <c r="J5" s="151"/>
      <c r="K5" s="151"/>
      <c r="L5" s="151"/>
      <c r="M5" s="151"/>
      <c r="N5" s="151"/>
      <c r="O5" s="151"/>
      <c r="P5" s="151"/>
      <c r="Q5" s="151"/>
      <c r="R5" s="152"/>
      <c r="S5" s="159" t="s">
        <v>6</v>
      </c>
      <c r="T5" s="160"/>
      <c r="U5" s="161"/>
    </row>
    <row r="6" spans="2:21" ht="15" customHeight="1" x14ac:dyDescent="0.25">
      <c r="B6" s="153"/>
      <c r="C6" s="154"/>
      <c r="D6" s="154"/>
      <c r="E6" s="154"/>
      <c r="F6" s="154"/>
      <c r="G6" s="154"/>
      <c r="H6" s="154"/>
      <c r="I6" s="154"/>
      <c r="J6" s="154"/>
      <c r="K6" s="154"/>
      <c r="L6" s="154"/>
      <c r="M6" s="154"/>
      <c r="N6" s="154"/>
      <c r="O6" s="154"/>
      <c r="P6" s="154"/>
      <c r="Q6" s="154"/>
      <c r="R6" s="155"/>
      <c r="S6" s="162"/>
      <c r="T6" s="163"/>
      <c r="U6" s="164"/>
    </row>
    <row r="7" spans="2:21" ht="15.75" customHeight="1" thickBot="1" x14ac:dyDescent="0.3">
      <c r="B7" s="156"/>
      <c r="C7" s="157"/>
      <c r="D7" s="157"/>
      <c r="E7" s="157"/>
      <c r="F7" s="157"/>
      <c r="G7" s="157"/>
      <c r="H7" s="157"/>
      <c r="I7" s="157"/>
      <c r="J7" s="157"/>
      <c r="K7" s="157"/>
      <c r="L7" s="157"/>
      <c r="M7" s="157"/>
      <c r="N7" s="157"/>
      <c r="O7" s="157"/>
      <c r="P7" s="157"/>
      <c r="Q7" s="157"/>
      <c r="R7" s="158"/>
      <c r="S7" s="165"/>
      <c r="T7" s="166"/>
      <c r="U7" s="167"/>
    </row>
    <row r="8" spans="2:21" ht="27" thickBot="1" x14ac:dyDescent="0.3">
      <c r="E8" s="7"/>
      <c r="F8" s="122" t="s">
        <v>7</v>
      </c>
      <c r="G8" s="123"/>
      <c r="H8" s="123"/>
      <c r="I8" s="123"/>
      <c r="J8" s="123"/>
      <c r="K8" s="123"/>
      <c r="L8" s="123"/>
      <c r="M8" s="123"/>
      <c r="N8" s="123"/>
      <c r="O8" s="123"/>
      <c r="P8" s="123"/>
      <c r="Q8" s="124"/>
      <c r="R8" s="7"/>
      <c r="S8" s="35" t="s">
        <v>8</v>
      </c>
      <c r="T8" s="8"/>
      <c r="U8" s="64" t="s">
        <v>9</v>
      </c>
    </row>
    <row r="9" spans="2:21" ht="27" thickBot="1" x14ac:dyDescent="0.3">
      <c r="E9" s="7"/>
      <c r="F9" s="128"/>
      <c r="G9" s="129"/>
      <c r="H9" s="129"/>
      <c r="I9" s="129"/>
      <c r="J9" s="129"/>
      <c r="K9" s="129"/>
      <c r="L9" s="129"/>
      <c r="M9" s="129"/>
      <c r="N9" s="129"/>
      <c r="O9" s="129"/>
      <c r="P9" s="129"/>
      <c r="Q9" s="130"/>
      <c r="R9" s="7"/>
      <c r="S9" s="59">
        <v>32.371899999999997</v>
      </c>
      <c r="U9" s="36">
        <f>SUM(S9/100)</f>
        <v>0.32371899999999998</v>
      </c>
    </row>
    <row r="10" spans="2:21" ht="27" thickBot="1" x14ac:dyDescent="0.3">
      <c r="E10" s="7"/>
      <c r="F10" s="9"/>
      <c r="G10" s="9"/>
      <c r="H10" s="9"/>
      <c r="I10" s="9"/>
      <c r="J10" s="9"/>
      <c r="K10" s="9"/>
      <c r="L10" s="9"/>
      <c r="M10" s="9"/>
      <c r="N10" s="9"/>
      <c r="O10" s="9"/>
      <c r="P10" s="9"/>
      <c r="Q10" s="9"/>
      <c r="R10" s="7"/>
      <c r="S10" s="10"/>
      <c r="U10" s="11"/>
    </row>
    <row r="11" spans="2:21" ht="45.75" thickBot="1" x14ac:dyDescent="0.3">
      <c r="B11" s="99" t="s">
        <v>49</v>
      </c>
      <c r="C11" s="100"/>
      <c r="D11" s="101"/>
      <c r="F11" s="3" t="s">
        <v>11</v>
      </c>
      <c r="G11" s="12"/>
      <c r="H11" s="4" t="s">
        <v>12</v>
      </c>
      <c r="J11" s="3" t="s">
        <v>13</v>
      </c>
      <c r="L11" s="3" t="s">
        <v>14</v>
      </c>
      <c r="N11" s="3" t="s">
        <v>15</v>
      </c>
      <c r="P11" s="4" t="s">
        <v>16</v>
      </c>
      <c r="S11" s="135" t="s">
        <v>17</v>
      </c>
      <c r="T11" s="136"/>
      <c r="U11" s="137"/>
    </row>
    <row r="12" spans="2:21" ht="27" thickBot="1" x14ac:dyDescent="0.4">
      <c r="B12" s="7"/>
      <c r="C12" s="7"/>
      <c r="D12" s="7"/>
      <c r="N12" s="13"/>
    </row>
    <row r="13" spans="2:21" ht="15" customHeight="1" thickBot="1" x14ac:dyDescent="0.3">
      <c r="B13" s="93" t="s">
        <v>50</v>
      </c>
      <c r="C13" s="94"/>
      <c r="D13" s="95"/>
      <c r="F13" s="62"/>
      <c r="H13" s="39">
        <f>SUM(F13/1000)</f>
        <v>0</v>
      </c>
      <c r="J13" s="62"/>
      <c r="L13" s="62"/>
      <c r="N13" s="62"/>
      <c r="P13" s="39">
        <f>H13*SUM(J13*L13*N13)</f>
        <v>0</v>
      </c>
      <c r="S13" s="96">
        <f>SUM(P13*$U$9)</f>
        <v>0</v>
      </c>
      <c r="T13" s="97"/>
      <c r="U13" s="98"/>
    </row>
    <row r="14" spans="2:21" ht="15" customHeight="1" thickBot="1" x14ac:dyDescent="0.3">
      <c r="B14" s="31"/>
      <c r="C14" s="31"/>
      <c r="D14" s="31"/>
      <c r="S14" s="71"/>
      <c r="T14" s="71"/>
      <c r="U14" s="71"/>
    </row>
    <row r="15" spans="2:21" ht="15" customHeight="1" thickBot="1" x14ac:dyDescent="0.3">
      <c r="B15" s="93" t="s">
        <v>51</v>
      </c>
      <c r="C15" s="94"/>
      <c r="D15" s="95"/>
      <c r="F15" s="62"/>
      <c r="H15" s="39">
        <f>SUM(F15/1000)</f>
        <v>0</v>
      </c>
      <c r="J15" s="62"/>
      <c r="L15" s="62"/>
      <c r="N15" s="62"/>
      <c r="P15" s="39">
        <f>H15*SUM(J15*L15*N15)</f>
        <v>0</v>
      </c>
      <c r="S15" s="96">
        <f>SUM(P15*$U$9)</f>
        <v>0</v>
      </c>
      <c r="T15" s="97"/>
      <c r="U15" s="98"/>
    </row>
    <row r="16" spans="2:21" ht="15" customHeight="1" thickBot="1" x14ac:dyDescent="0.3">
      <c r="B16" s="31"/>
      <c r="C16" s="31"/>
      <c r="D16" s="31"/>
      <c r="S16" s="71"/>
      <c r="T16" s="71"/>
      <c r="U16" s="71"/>
    </row>
    <row r="17" spans="2:21" ht="15.75" customHeight="1" thickBot="1" x14ac:dyDescent="0.3">
      <c r="B17" s="93" t="s">
        <v>52</v>
      </c>
      <c r="C17" s="94"/>
      <c r="D17" s="95"/>
      <c r="F17" s="62"/>
      <c r="H17" s="39">
        <f>SUM(F17/1000)</f>
        <v>0</v>
      </c>
      <c r="J17" s="62"/>
      <c r="L17" s="62"/>
      <c r="N17" s="62"/>
      <c r="P17" s="39">
        <f>H17*SUM(J17*L17*N17)</f>
        <v>0</v>
      </c>
      <c r="S17" s="96">
        <f>SUM(P17*$U$9)</f>
        <v>0</v>
      </c>
      <c r="T17" s="97"/>
      <c r="U17" s="98"/>
    </row>
    <row r="18" spans="2:21" ht="15.75" thickBot="1" x14ac:dyDescent="0.3">
      <c r="B18" s="48"/>
      <c r="C18" s="14"/>
      <c r="D18" s="14"/>
      <c r="S18" s="71"/>
      <c r="T18" s="71"/>
      <c r="U18" s="71"/>
    </row>
    <row r="19" spans="2:21" ht="15" customHeight="1" thickBot="1" x14ac:dyDescent="0.3">
      <c r="B19" s="93" t="s">
        <v>53</v>
      </c>
      <c r="C19" s="94"/>
      <c r="D19" s="95"/>
      <c r="F19" s="62"/>
      <c r="H19" s="39">
        <f>SUM(F19/1000)</f>
        <v>0</v>
      </c>
      <c r="J19" s="62"/>
      <c r="L19" s="62"/>
      <c r="N19" s="62"/>
      <c r="P19" s="39">
        <f>H19*SUM(J19*L19*N19)</f>
        <v>0</v>
      </c>
      <c r="S19" s="96">
        <f>SUM(P19*$U$9)</f>
        <v>0</v>
      </c>
      <c r="T19" s="97"/>
      <c r="U19" s="98"/>
    </row>
    <row r="20" spans="2:21" ht="15" customHeight="1" thickBot="1" x14ac:dyDescent="0.3">
      <c r="B20" s="31"/>
      <c r="C20" s="31"/>
      <c r="D20" s="31"/>
      <c r="S20" s="71"/>
      <c r="T20" s="71"/>
      <c r="U20" s="71"/>
    </row>
    <row r="21" spans="2:21" ht="15.75" customHeight="1" thickBot="1" x14ac:dyDescent="0.3">
      <c r="B21" s="93" t="s">
        <v>54</v>
      </c>
      <c r="C21" s="94"/>
      <c r="D21" s="95"/>
      <c r="F21" s="62"/>
      <c r="H21" s="39">
        <f>SUM(F21/1000)</f>
        <v>0</v>
      </c>
      <c r="J21" s="62"/>
      <c r="L21" s="62"/>
      <c r="N21" s="62"/>
      <c r="P21" s="39">
        <f>H21*SUM(J21*L21*N21)</f>
        <v>0</v>
      </c>
      <c r="S21" s="96">
        <f>SUM(P21*$U$9)</f>
        <v>0</v>
      </c>
      <c r="T21" s="97"/>
      <c r="U21" s="98"/>
    </row>
    <row r="22" spans="2:21" ht="15.75" customHeight="1" thickBot="1" x14ac:dyDescent="0.3">
      <c r="B22" s="149"/>
      <c r="C22" s="149"/>
      <c r="D22" s="149"/>
      <c r="E22" s="149"/>
      <c r="F22" s="149"/>
      <c r="G22" s="149"/>
      <c r="H22" s="149"/>
      <c r="I22" s="149"/>
      <c r="J22" s="149"/>
      <c r="K22" s="149"/>
      <c r="L22" s="149"/>
      <c r="S22" s="71"/>
      <c r="T22" s="71"/>
      <c r="U22" s="71"/>
    </row>
    <row r="23" spans="2:21" ht="15" customHeight="1" thickBot="1" x14ac:dyDescent="0.3">
      <c r="B23" s="93" t="s">
        <v>55</v>
      </c>
      <c r="C23" s="94"/>
      <c r="D23" s="95"/>
      <c r="F23" s="40"/>
      <c r="H23" s="39">
        <f>SUM(F23/1000)</f>
        <v>0</v>
      </c>
      <c r="J23" s="40"/>
      <c r="L23" s="40"/>
      <c r="N23" s="62"/>
      <c r="P23" s="39">
        <f>H23*SUM(J23*L23*N23)</f>
        <v>0</v>
      </c>
      <c r="S23" s="96">
        <f>SUM(P23*$U$9)</f>
        <v>0</v>
      </c>
      <c r="T23" s="97"/>
      <c r="U23" s="98"/>
    </row>
    <row r="24" spans="2:21" ht="15" customHeight="1" thickBot="1" x14ac:dyDescent="0.3">
      <c r="B24" s="31"/>
      <c r="C24" s="31"/>
      <c r="D24" s="31"/>
      <c r="S24" s="71"/>
      <c r="T24" s="71"/>
      <c r="U24" s="71"/>
    </row>
    <row r="25" spans="2:21" ht="15.75" customHeight="1" thickBot="1" x14ac:dyDescent="0.3">
      <c r="B25" s="99" t="s">
        <v>56</v>
      </c>
      <c r="C25" s="94"/>
      <c r="D25" s="95"/>
      <c r="F25" s="40"/>
      <c r="H25" s="39">
        <f>SUM(F25/1000)</f>
        <v>0</v>
      </c>
      <c r="J25" s="40"/>
      <c r="L25" s="40"/>
      <c r="N25" s="62"/>
      <c r="P25" s="39">
        <f>H25*SUM(J25*L25*N25)</f>
        <v>0</v>
      </c>
      <c r="S25" s="96">
        <f>SUM(P25*$U$9)</f>
        <v>0</v>
      </c>
      <c r="T25" s="97"/>
      <c r="U25" s="98"/>
    </row>
    <row r="26" spans="2:21" ht="15.75" customHeight="1" thickBot="1" x14ac:dyDescent="0.3">
      <c r="B26" s="147"/>
      <c r="C26" s="148"/>
      <c r="D26" s="148"/>
      <c r="S26" s="71"/>
      <c r="T26" s="71"/>
      <c r="U26" s="71"/>
    </row>
    <row r="27" spans="2:21" ht="15" customHeight="1" thickBot="1" x14ac:dyDescent="0.3">
      <c r="B27" s="99" t="s">
        <v>57</v>
      </c>
      <c r="C27" s="94"/>
      <c r="D27" s="95"/>
      <c r="F27" s="40"/>
      <c r="H27" s="39">
        <f>SUM(F27/1000)</f>
        <v>0</v>
      </c>
      <c r="J27" s="40"/>
      <c r="L27" s="40"/>
      <c r="N27" s="62"/>
      <c r="P27" s="39">
        <f>H27*SUM(J27*L27*N27)</f>
        <v>0</v>
      </c>
      <c r="S27" s="96">
        <f>SUM(P27*$U$9)</f>
        <v>0</v>
      </c>
      <c r="T27" s="97"/>
      <c r="U27" s="98"/>
    </row>
    <row r="28" spans="2:21" ht="15" customHeight="1" thickBot="1" x14ac:dyDescent="0.3">
      <c r="B28" s="31"/>
      <c r="C28" s="31"/>
      <c r="D28" s="31"/>
      <c r="S28" s="71"/>
      <c r="T28" s="71"/>
      <c r="U28" s="71"/>
    </row>
    <row r="29" spans="2:21" ht="18" thickBot="1" x14ac:dyDescent="0.3">
      <c r="B29" s="99" t="s">
        <v>58</v>
      </c>
      <c r="C29" s="94"/>
      <c r="D29" s="95"/>
      <c r="F29" s="40"/>
      <c r="H29" s="39">
        <f>SUM(F29/1000)</f>
        <v>0</v>
      </c>
      <c r="J29" s="40"/>
      <c r="L29" s="40"/>
      <c r="N29" s="62"/>
      <c r="P29" s="39">
        <f>H29*SUM(J29*L29*N29)</f>
        <v>0</v>
      </c>
      <c r="S29" s="96">
        <f>SUM(P29*$U$9)</f>
        <v>0</v>
      </c>
      <c r="T29" s="97"/>
      <c r="U29" s="98"/>
    </row>
    <row r="30" spans="2:21" ht="15.75" thickBot="1" x14ac:dyDescent="0.3">
      <c r="B30" s="149"/>
      <c r="C30" s="149"/>
      <c r="D30" s="149"/>
      <c r="S30" s="71"/>
      <c r="T30" s="71"/>
      <c r="U30" s="71"/>
    </row>
    <row r="31" spans="2:21" ht="18" thickBot="1" x14ac:dyDescent="0.3">
      <c r="B31" s="99" t="s">
        <v>59</v>
      </c>
      <c r="C31" s="94"/>
      <c r="D31" s="95"/>
      <c r="F31" s="40"/>
      <c r="H31" s="39">
        <f>SUM(F31/1000)</f>
        <v>0</v>
      </c>
      <c r="J31" s="40"/>
      <c r="L31" s="40"/>
      <c r="N31" s="62"/>
      <c r="P31" s="39">
        <f>H31*SUM(J31*L31*N31)</f>
        <v>0</v>
      </c>
      <c r="S31" s="96">
        <f>SUM(P31*$U$9)</f>
        <v>0</v>
      </c>
      <c r="T31" s="97"/>
      <c r="U31" s="98"/>
    </row>
    <row r="32" spans="2:21" ht="15.75" thickBot="1" x14ac:dyDescent="0.3">
      <c r="B32" s="6"/>
      <c r="C32" s="6"/>
      <c r="D32" s="6"/>
      <c r="S32" s="71"/>
      <c r="T32" s="71"/>
      <c r="U32" s="71"/>
    </row>
    <row r="33" spans="2:21" ht="15.75" thickBot="1" x14ac:dyDescent="0.3">
      <c r="B33" s="102" t="s">
        <v>60</v>
      </c>
      <c r="C33" s="103"/>
      <c r="D33" s="104"/>
      <c r="F33" s="40"/>
      <c r="H33" s="39">
        <f>SUM(F33/1000)</f>
        <v>0</v>
      </c>
      <c r="J33" s="40"/>
      <c r="L33" s="40"/>
      <c r="N33" s="62"/>
      <c r="P33" s="39">
        <f>H33*SUM(J33*L33*N33)</f>
        <v>0</v>
      </c>
      <c r="S33" s="96">
        <f>SUM(P33*$U$9)</f>
        <v>0</v>
      </c>
      <c r="T33" s="97"/>
      <c r="U33" s="98"/>
    </row>
    <row r="34" spans="2:21" x14ac:dyDescent="0.25">
      <c r="B34" s="6"/>
      <c r="C34" s="6"/>
      <c r="D34" s="6"/>
    </row>
    <row r="35" spans="2:21" x14ac:dyDescent="0.25">
      <c r="B35" s="6"/>
      <c r="C35" s="6"/>
      <c r="D35" s="6"/>
    </row>
    <row r="36" spans="2:21" x14ac:dyDescent="0.25">
      <c r="B36" s="6"/>
      <c r="C36" s="6"/>
      <c r="D36" s="6"/>
    </row>
    <row r="37" spans="2:21" x14ac:dyDescent="0.25">
      <c r="B37" s="6"/>
      <c r="C37" s="6"/>
      <c r="D37" s="6"/>
    </row>
    <row r="38" spans="2:21" ht="15.75" thickBot="1" x14ac:dyDescent="0.3">
      <c r="B38" s="6"/>
      <c r="C38" s="6"/>
      <c r="D38" s="6"/>
    </row>
    <row r="39" spans="2:21" ht="15" customHeight="1" thickBot="1" x14ac:dyDescent="0.3">
      <c r="F39" s="122" t="s">
        <v>7</v>
      </c>
      <c r="G39" s="123"/>
      <c r="H39" s="123"/>
      <c r="I39" s="123"/>
      <c r="J39" s="123"/>
      <c r="K39" s="123"/>
      <c r="L39" s="123"/>
      <c r="M39" s="123"/>
      <c r="N39" s="123"/>
      <c r="O39" s="123"/>
      <c r="P39" s="123"/>
      <c r="Q39" s="124"/>
      <c r="S39" s="35" t="s">
        <v>8</v>
      </c>
      <c r="T39" s="8"/>
      <c r="U39" s="2" t="s">
        <v>9</v>
      </c>
    </row>
    <row r="40" spans="2:21" ht="15.75" customHeight="1" x14ac:dyDescent="0.25">
      <c r="B40" s="14"/>
      <c r="C40" s="14"/>
      <c r="D40" s="14"/>
      <c r="F40" s="125"/>
      <c r="G40" s="126"/>
      <c r="H40" s="126"/>
      <c r="I40" s="126"/>
      <c r="J40" s="126"/>
      <c r="K40" s="126"/>
      <c r="L40" s="126"/>
      <c r="M40" s="126"/>
      <c r="N40" s="126"/>
      <c r="O40" s="126"/>
      <c r="P40" s="126"/>
      <c r="Q40" s="127"/>
      <c r="S40" s="131">
        <v>32.371899999999997</v>
      </c>
      <c r="U40" s="133">
        <f>SUM(S40/100)</f>
        <v>0.32371899999999998</v>
      </c>
    </row>
    <row r="41" spans="2:21" ht="15.75" customHeight="1" thickBot="1" x14ac:dyDescent="0.3">
      <c r="B41" s="14"/>
      <c r="C41" s="14"/>
      <c r="D41" s="14"/>
      <c r="F41" s="128"/>
      <c r="G41" s="129"/>
      <c r="H41" s="129"/>
      <c r="I41" s="129"/>
      <c r="J41" s="129"/>
      <c r="K41" s="129"/>
      <c r="L41" s="129"/>
      <c r="M41" s="129"/>
      <c r="N41" s="129"/>
      <c r="O41" s="129"/>
      <c r="P41" s="129"/>
      <c r="Q41" s="130"/>
      <c r="S41" s="132"/>
      <c r="U41" s="134"/>
    </row>
    <row r="42" spans="2:21" ht="15.75" customHeight="1" x14ac:dyDescent="0.25">
      <c r="B42" s="14"/>
      <c r="C42" s="14"/>
      <c r="D42" s="14"/>
      <c r="G42" s="9"/>
      <c r="H42" s="9"/>
      <c r="I42" s="9"/>
      <c r="J42" s="9"/>
      <c r="K42" s="9"/>
      <c r="L42" s="9"/>
      <c r="M42" s="9"/>
      <c r="N42" s="9"/>
      <c r="O42" s="9"/>
      <c r="P42" s="9"/>
      <c r="Q42" s="9"/>
      <c r="S42" s="10"/>
      <c r="U42" s="34"/>
    </row>
    <row r="43" spans="2:21" ht="15.75" thickBot="1" x14ac:dyDescent="0.3">
      <c r="B43" s="14"/>
      <c r="C43" s="14"/>
      <c r="D43" s="14"/>
    </row>
    <row r="44" spans="2:21" ht="45.75" thickBot="1" x14ac:dyDescent="0.3">
      <c r="B44" s="99" t="s">
        <v>61</v>
      </c>
      <c r="C44" s="100"/>
      <c r="D44" s="101"/>
      <c r="F44" s="3" t="s">
        <v>11</v>
      </c>
      <c r="H44" s="38" t="s">
        <v>26</v>
      </c>
      <c r="J44" s="3" t="s">
        <v>13</v>
      </c>
      <c r="L44" s="3" t="s">
        <v>14</v>
      </c>
      <c r="N44" s="3" t="s">
        <v>15</v>
      </c>
      <c r="P44" s="4" t="s">
        <v>16</v>
      </c>
      <c r="S44" s="135" t="s">
        <v>17</v>
      </c>
      <c r="T44" s="136"/>
      <c r="U44" s="137"/>
    </row>
    <row r="45" spans="2:21" ht="15" customHeight="1" thickBot="1" x14ac:dyDescent="0.3">
      <c r="B45" s="31"/>
      <c r="C45" s="31"/>
      <c r="D45" s="31"/>
    </row>
    <row r="46" spans="2:21" ht="15" customHeight="1" thickBot="1" x14ac:dyDescent="0.3">
      <c r="B46" s="99" t="s">
        <v>62</v>
      </c>
      <c r="C46" s="100"/>
      <c r="D46" s="101"/>
      <c r="F46" s="40"/>
      <c r="H46" s="39">
        <f>SUM(F46/1000)</f>
        <v>0</v>
      </c>
      <c r="J46" s="40"/>
      <c r="L46" s="40"/>
      <c r="N46" s="62"/>
      <c r="P46" s="39">
        <f>H46*SUM(J46*L46*N46)</f>
        <v>0</v>
      </c>
      <c r="S46" s="96">
        <f>SUM(P46*$U$40)</f>
        <v>0</v>
      </c>
      <c r="T46" s="97"/>
      <c r="U46" s="98"/>
    </row>
    <row r="47" spans="2:21" ht="15" customHeight="1" thickBot="1" x14ac:dyDescent="0.3">
      <c r="B47" s="31"/>
      <c r="C47" s="31"/>
      <c r="D47" s="31"/>
      <c r="S47" s="71"/>
      <c r="T47" s="71"/>
      <c r="U47" s="71"/>
    </row>
    <row r="48" spans="2:21" ht="15.75" customHeight="1" thickBot="1" x14ac:dyDescent="0.3">
      <c r="B48" s="93" t="s">
        <v>63</v>
      </c>
      <c r="C48" s="94"/>
      <c r="D48" s="95"/>
      <c r="F48" s="40"/>
      <c r="H48" s="39">
        <f>SUM(F48/1000)</f>
        <v>0</v>
      </c>
      <c r="J48" s="40"/>
      <c r="L48" s="40"/>
      <c r="N48" s="62"/>
      <c r="P48" s="39">
        <f>H48*SUM(J48*L48*N48)</f>
        <v>0</v>
      </c>
      <c r="S48" s="96">
        <f>SUM(P48*$U$40)</f>
        <v>0</v>
      </c>
      <c r="T48" s="97"/>
      <c r="U48" s="98"/>
    </row>
    <row r="49" spans="2:21" ht="15.75" thickBot="1" x14ac:dyDescent="0.3">
      <c r="B49" s="15"/>
      <c r="C49" s="15"/>
      <c r="D49" s="15"/>
      <c r="E49" s="15"/>
      <c r="F49" s="15"/>
      <c r="G49" s="15"/>
      <c r="H49" s="15"/>
      <c r="S49" s="71"/>
      <c r="T49" s="71"/>
      <c r="U49" s="71"/>
    </row>
    <row r="50" spans="2:21" ht="16.5" customHeight="1" thickBot="1" x14ac:dyDescent="0.3">
      <c r="B50" s="138" t="s">
        <v>64</v>
      </c>
      <c r="C50" s="139"/>
      <c r="D50" s="140"/>
      <c r="F50" s="40"/>
      <c r="H50" s="39">
        <f>SUM(F50/1000)</f>
        <v>0</v>
      </c>
      <c r="J50" s="40"/>
      <c r="L50" s="40"/>
      <c r="N50" s="62"/>
      <c r="P50" s="39">
        <f>H50*SUM(J50*L50*N50)</f>
        <v>0</v>
      </c>
      <c r="S50" s="96">
        <f>SUM(P50*$U$40)</f>
        <v>0</v>
      </c>
      <c r="T50" s="97"/>
      <c r="U50" s="98"/>
    </row>
    <row r="51" spans="2:21" ht="15.75" thickBot="1" x14ac:dyDescent="0.3">
      <c r="B51" s="15"/>
      <c r="C51" s="15"/>
      <c r="D51" s="15"/>
      <c r="E51" s="15"/>
      <c r="S51" s="71"/>
      <c r="T51" s="71"/>
      <c r="U51" s="71"/>
    </row>
    <row r="52" spans="2:21" ht="18" customHeight="1" thickBot="1" x14ac:dyDescent="0.3">
      <c r="B52" s="99" t="s">
        <v>65</v>
      </c>
      <c r="C52" s="100"/>
      <c r="D52" s="101"/>
      <c r="E52" s="15"/>
      <c r="F52" s="40"/>
      <c r="H52" s="39">
        <f>SUM(F52/1000)</f>
        <v>0</v>
      </c>
      <c r="J52" s="40"/>
      <c r="L52" s="40"/>
      <c r="N52" s="62"/>
      <c r="P52" s="39">
        <f>H52*SUM(J52*L52*N52)</f>
        <v>0</v>
      </c>
      <c r="S52" s="96">
        <f>SUM(P52*$U$40)</f>
        <v>0</v>
      </c>
      <c r="T52" s="97"/>
      <c r="U52" s="98"/>
    </row>
    <row r="53" spans="2:21" ht="15.75" thickBot="1" x14ac:dyDescent="0.3">
      <c r="B53" s="15"/>
      <c r="C53" s="15"/>
      <c r="D53" s="15"/>
      <c r="E53" s="15"/>
      <c r="F53" s="15"/>
      <c r="G53" s="15"/>
      <c r="H53" s="15"/>
      <c r="I53" s="5"/>
      <c r="J53" s="5"/>
      <c r="K53" s="5"/>
      <c r="L53" s="5"/>
      <c r="S53" s="71"/>
      <c r="T53" s="71"/>
      <c r="U53" s="71"/>
    </row>
    <row r="54" spans="2:21" ht="15.75" customHeight="1" thickBot="1" x14ac:dyDescent="0.3">
      <c r="B54" s="102" t="s">
        <v>66</v>
      </c>
      <c r="C54" s="103"/>
      <c r="D54" s="104"/>
      <c r="E54" s="30"/>
      <c r="F54" s="40"/>
      <c r="H54" s="39">
        <f>SUM(F54/1000)</f>
        <v>0</v>
      </c>
      <c r="J54" s="40"/>
      <c r="L54" s="40"/>
      <c r="N54" s="62"/>
      <c r="P54" s="39">
        <f>H54*SUM(J54*L54*N54)</f>
        <v>0</v>
      </c>
      <c r="S54" s="96">
        <f>SUM(P54*$U$40)</f>
        <v>0</v>
      </c>
      <c r="T54" s="97"/>
      <c r="U54" s="98"/>
    </row>
    <row r="55" spans="2:21" ht="15.75" thickBot="1" x14ac:dyDescent="0.3">
      <c r="B55" s="14"/>
      <c r="C55" s="14"/>
      <c r="S55" s="71"/>
      <c r="T55" s="71"/>
      <c r="U55" s="71"/>
    </row>
    <row r="56" spans="2:21" ht="16.5" customHeight="1" thickBot="1" x14ac:dyDescent="0.3">
      <c r="B56" s="102" t="s">
        <v>67</v>
      </c>
      <c r="C56" s="103"/>
      <c r="D56" s="104"/>
      <c r="F56" s="40"/>
      <c r="H56" s="39">
        <f>SUM(F56/1000)</f>
        <v>0</v>
      </c>
      <c r="J56" s="40"/>
      <c r="L56" s="40"/>
      <c r="N56" s="62"/>
      <c r="P56" s="39">
        <f>H56*SUM(J56*L56*N56)</f>
        <v>0</v>
      </c>
      <c r="S56" s="96">
        <f>SUM(P56*$U$40)</f>
        <v>0</v>
      </c>
      <c r="T56" s="97"/>
      <c r="U56" s="98"/>
    </row>
    <row r="57" spans="2:21" ht="15.75" thickBot="1" x14ac:dyDescent="0.3">
      <c r="S57" s="71"/>
      <c r="T57" s="71"/>
      <c r="U57" s="71"/>
    </row>
    <row r="58" spans="2:21" ht="15.75" customHeight="1" thickBot="1" x14ac:dyDescent="0.3">
      <c r="B58" s="99" t="s">
        <v>68</v>
      </c>
      <c r="C58" s="103"/>
      <c r="D58" s="104"/>
      <c r="F58" s="40"/>
      <c r="H58" s="39">
        <f>SUM(F58/1000)</f>
        <v>0</v>
      </c>
      <c r="J58" s="40"/>
      <c r="L58" s="40"/>
      <c r="N58" s="62"/>
      <c r="P58" s="39">
        <f>H58*SUM(J58*L58*N58)</f>
        <v>0</v>
      </c>
      <c r="S58" s="96">
        <f>SUM(P58*$U$40)</f>
        <v>0</v>
      </c>
      <c r="T58" s="97"/>
      <c r="U58" s="98"/>
    </row>
    <row r="59" spans="2:21" ht="15.75" thickBot="1" x14ac:dyDescent="0.3">
      <c r="B59" s="14"/>
      <c r="S59" s="71"/>
      <c r="T59" s="71"/>
      <c r="U59" s="71"/>
    </row>
    <row r="60" spans="2:21" ht="18" customHeight="1" thickBot="1" x14ac:dyDescent="0.3">
      <c r="B60" s="138" t="s">
        <v>69</v>
      </c>
      <c r="C60" s="139"/>
      <c r="D60" s="140"/>
      <c r="F60" s="40"/>
      <c r="H60" s="39">
        <f>SUM(F60/1000)</f>
        <v>0</v>
      </c>
      <c r="J60" s="40"/>
      <c r="L60" s="40"/>
      <c r="N60" s="62"/>
      <c r="P60" s="39">
        <f>H60*SUM(J60*L60*N60)</f>
        <v>0</v>
      </c>
      <c r="S60" s="96">
        <f>SUM(P60*$U$40)</f>
        <v>0</v>
      </c>
      <c r="T60" s="97"/>
      <c r="U60" s="98"/>
    </row>
    <row r="61" spans="2:21" ht="15.75" thickBot="1" x14ac:dyDescent="0.3">
      <c r="S61" s="71"/>
      <c r="T61" s="71"/>
      <c r="U61" s="71"/>
    </row>
    <row r="62" spans="2:21" ht="15.75" customHeight="1" thickBot="1" x14ac:dyDescent="0.3">
      <c r="B62" s="99" t="s">
        <v>70</v>
      </c>
      <c r="C62" s="100"/>
      <c r="D62" s="101"/>
      <c r="F62" s="40"/>
      <c r="H62" s="39">
        <f>SUM(F62/1000)</f>
        <v>0</v>
      </c>
      <c r="J62" s="40"/>
      <c r="L62" s="40"/>
      <c r="N62" s="62"/>
      <c r="P62" s="39">
        <f>H62*SUM(J62*L62*N62)</f>
        <v>0</v>
      </c>
      <c r="S62" s="96">
        <f>SUM(P62*$U$40)</f>
        <v>0</v>
      </c>
      <c r="T62" s="97"/>
      <c r="U62" s="98"/>
    </row>
    <row r="63" spans="2:21" ht="15.75" thickBot="1" x14ac:dyDescent="0.3">
      <c r="S63" s="71"/>
      <c r="T63" s="71"/>
      <c r="U63" s="71"/>
    </row>
    <row r="64" spans="2:21" ht="16.5" customHeight="1" thickBot="1" x14ac:dyDescent="0.3">
      <c r="B64" s="99" t="s">
        <v>71</v>
      </c>
      <c r="C64" s="100"/>
      <c r="D64" s="101"/>
      <c r="F64" s="40"/>
      <c r="H64" s="39">
        <f>SUM(F64/1000)</f>
        <v>0</v>
      </c>
      <c r="J64" s="40"/>
      <c r="L64" s="40"/>
      <c r="N64" s="62"/>
      <c r="P64" s="39">
        <f>H64*SUM(J64*L64*N64)</f>
        <v>0</v>
      </c>
      <c r="S64" s="96">
        <f>SUM(P64*$U$40)</f>
        <v>0</v>
      </c>
      <c r="T64" s="97"/>
      <c r="U64" s="98"/>
    </row>
    <row r="65" spans="2:21" ht="15.75" thickBot="1" x14ac:dyDescent="0.3">
      <c r="B65" s="14"/>
      <c r="S65" s="71"/>
      <c r="T65" s="71"/>
      <c r="U65" s="71"/>
    </row>
    <row r="66" spans="2:21" ht="16.5" customHeight="1" thickBot="1" x14ac:dyDescent="0.3">
      <c r="B66" s="105" t="s">
        <v>72</v>
      </c>
      <c r="C66" s="106"/>
      <c r="D66" s="107"/>
      <c r="F66" s="40"/>
      <c r="H66" s="39">
        <f>SUM(F66/1000)</f>
        <v>0</v>
      </c>
      <c r="J66" s="40"/>
      <c r="L66" s="40"/>
      <c r="N66" s="62"/>
      <c r="P66" s="39">
        <f>H66*SUM(J66*L66*N66)</f>
        <v>0</v>
      </c>
      <c r="S66" s="96">
        <f>SUM(P66*$U$40)</f>
        <v>0</v>
      </c>
      <c r="T66" s="97"/>
      <c r="U66" s="98"/>
    </row>
    <row r="67" spans="2:21" ht="15.75" thickBot="1" x14ac:dyDescent="0.3">
      <c r="S67" s="71"/>
      <c r="T67" s="71"/>
      <c r="U67" s="71"/>
    </row>
    <row r="68" spans="2:21" ht="16.5" thickBot="1" x14ac:dyDescent="0.3">
      <c r="B68" s="105" t="s">
        <v>72</v>
      </c>
      <c r="C68" s="120"/>
      <c r="D68" s="121"/>
      <c r="F68" s="40"/>
      <c r="H68" s="39">
        <f>SUM(F68/1000)</f>
        <v>0</v>
      </c>
      <c r="J68" s="40"/>
      <c r="L68" s="40"/>
      <c r="N68" s="62"/>
      <c r="P68" s="39">
        <f>H68*SUM(J68*L68*N68)</f>
        <v>0</v>
      </c>
      <c r="S68" s="96">
        <f>SUM(P68*$U$40)</f>
        <v>0</v>
      </c>
      <c r="T68" s="97"/>
      <c r="U68" s="98"/>
    </row>
    <row r="75" spans="2:21" ht="15.75" thickBot="1" x14ac:dyDescent="0.3"/>
    <row r="76" spans="2:21" ht="15.75" thickBot="1" x14ac:dyDescent="0.3">
      <c r="F76" s="122" t="s">
        <v>7</v>
      </c>
      <c r="G76" s="123"/>
      <c r="H76" s="123"/>
      <c r="I76" s="123"/>
      <c r="J76" s="123"/>
      <c r="K76" s="123"/>
      <c r="L76" s="123"/>
      <c r="M76" s="123"/>
      <c r="N76" s="123"/>
      <c r="O76" s="123"/>
      <c r="P76" s="123"/>
      <c r="Q76" s="124"/>
      <c r="S76" s="35" t="s">
        <v>8</v>
      </c>
      <c r="T76" s="8"/>
      <c r="U76" s="2" t="s">
        <v>9</v>
      </c>
    </row>
    <row r="77" spans="2:21" x14ac:dyDescent="0.25">
      <c r="B77" s="14"/>
      <c r="C77" s="14"/>
      <c r="D77" s="14"/>
      <c r="F77" s="125"/>
      <c r="G77" s="126"/>
      <c r="H77" s="126"/>
      <c r="I77" s="126"/>
      <c r="J77" s="126"/>
      <c r="K77" s="126"/>
      <c r="L77" s="126"/>
      <c r="M77" s="126"/>
      <c r="N77" s="126"/>
      <c r="O77" s="126"/>
      <c r="P77" s="126"/>
      <c r="Q77" s="127"/>
      <c r="S77" s="131">
        <v>32.371899999999997</v>
      </c>
      <c r="U77" s="133">
        <f>SUM(S77/100)</f>
        <v>0.32371899999999998</v>
      </c>
    </row>
    <row r="78" spans="2:21" ht="15.75" thickBot="1" x14ac:dyDescent="0.3">
      <c r="B78" s="14"/>
      <c r="C78" s="14"/>
      <c r="D78" s="14"/>
      <c r="F78" s="128"/>
      <c r="G78" s="129"/>
      <c r="H78" s="129"/>
      <c r="I78" s="129"/>
      <c r="J78" s="129"/>
      <c r="K78" s="129"/>
      <c r="L78" s="129"/>
      <c r="M78" s="129"/>
      <c r="N78" s="129"/>
      <c r="O78" s="129"/>
      <c r="P78" s="129"/>
      <c r="Q78" s="130"/>
      <c r="S78" s="132"/>
      <c r="U78" s="134"/>
    </row>
    <row r="79" spans="2:21" ht="15.75" customHeight="1" x14ac:dyDescent="0.25">
      <c r="B79" s="14"/>
      <c r="C79" s="14"/>
      <c r="D79" s="14"/>
      <c r="G79" s="9"/>
      <c r="H79" s="9"/>
      <c r="I79" s="9"/>
      <c r="J79" s="9"/>
      <c r="K79" s="9"/>
      <c r="L79" s="9"/>
      <c r="M79" s="9"/>
      <c r="N79" s="9"/>
      <c r="O79" s="9"/>
      <c r="P79" s="9"/>
      <c r="Q79" s="9"/>
      <c r="S79" s="10"/>
      <c r="U79" s="34"/>
    </row>
    <row r="80" spans="2:21" ht="15" customHeight="1" thickBot="1" x14ac:dyDescent="0.3">
      <c r="B80" s="14"/>
      <c r="C80" s="14"/>
      <c r="D80" s="14"/>
    </row>
    <row r="81" spans="2:21" ht="45.75" thickBot="1" x14ac:dyDescent="0.3">
      <c r="B81" s="99" t="s">
        <v>61</v>
      </c>
      <c r="C81" s="100"/>
      <c r="D81" s="101"/>
      <c r="F81" s="3" t="s">
        <v>11</v>
      </c>
      <c r="H81" s="38" t="s">
        <v>26</v>
      </c>
      <c r="J81" s="3" t="s">
        <v>13</v>
      </c>
      <c r="L81" s="3" t="s">
        <v>14</v>
      </c>
      <c r="N81" s="3" t="s">
        <v>15</v>
      </c>
      <c r="P81" s="4" t="s">
        <v>16</v>
      </c>
      <c r="S81" s="135" t="s">
        <v>17</v>
      </c>
      <c r="T81" s="136"/>
      <c r="U81" s="137"/>
    </row>
    <row r="82" spans="2:21" ht="18" thickBot="1" x14ac:dyDescent="0.3">
      <c r="B82" s="31"/>
      <c r="C82" s="31"/>
      <c r="D82" s="31"/>
    </row>
    <row r="83" spans="2:21" ht="18" thickBot="1" x14ac:dyDescent="0.3">
      <c r="B83" s="146" t="s">
        <v>73</v>
      </c>
      <c r="C83" s="115"/>
      <c r="D83" s="116"/>
      <c r="F83" s="40"/>
      <c r="H83" s="39">
        <f>SUM(F83/1000)</f>
        <v>0</v>
      </c>
      <c r="J83" s="40"/>
      <c r="L83" s="40"/>
      <c r="N83" s="62"/>
      <c r="P83" s="39">
        <f>H83*SUM(J83*L83*N83)</f>
        <v>0</v>
      </c>
      <c r="S83" s="96">
        <f>SUM(P83*$U$77)</f>
        <v>0</v>
      </c>
      <c r="T83" s="97"/>
      <c r="U83" s="98"/>
    </row>
    <row r="84" spans="2:21" ht="18" thickBot="1" x14ac:dyDescent="0.3">
      <c r="B84" s="31"/>
      <c r="C84" s="31"/>
      <c r="D84" s="31"/>
      <c r="S84" s="71"/>
      <c r="T84" s="71"/>
      <c r="U84" s="71"/>
    </row>
    <row r="85" spans="2:21" ht="15.75" thickBot="1" x14ac:dyDescent="0.3">
      <c r="B85" s="141" t="s">
        <v>74</v>
      </c>
      <c r="C85" s="142"/>
      <c r="D85" s="143"/>
      <c r="F85" s="40"/>
      <c r="H85" s="39">
        <f>SUM(F85/1000)</f>
        <v>0</v>
      </c>
      <c r="J85" s="40"/>
      <c r="L85" s="40"/>
      <c r="N85" s="62"/>
      <c r="P85" s="39">
        <f>H85*SUM(J85*L85*N85)</f>
        <v>0</v>
      </c>
      <c r="S85" s="96">
        <f>SUM(P85*$U$77)</f>
        <v>0</v>
      </c>
      <c r="T85" s="97"/>
      <c r="U85" s="98"/>
    </row>
    <row r="86" spans="2:21" ht="18" customHeight="1" thickBot="1" x14ac:dyDescent="0.3">
      <c r="B86" s="15"/>
      <c r="C86" s="15"/>
      <c r="D86" s="15"/>
      <c r="E86" s="15"/>
      <c r="F86" s="15"/>
      <c r="G86" s="15"/>
      <c r="H86" s="15"/>
      <c r="S86" s="71"/>
      <c r="T86" s="71"/>
      <c r="U86" s="71"/>
    </row>
    <row r="87" spans="2:21" ht="16.5" thickBot="1" x14ac:dyDescent="0.3">
      <c r="B87" s="141" t="s">
        <v>75</v>
      </c>
      <c r="C87" s="144"/>
      <c r="D87" s="145"/>
      <c r="F87" s="40"/>
      <c r="H87" s="39">
        <f>SUM(F87/1000)</f>
        <v>0</v>
      </c>
      <c r="J87" s="40"/>
      <c r="L87" s="40"/>
      <c r="N87" s="62"/>
      <c r="P87" s="39">
        <f>H87*SUM(J87*L87*N87)</f>
        <v>0</v>
      </c>
      <c r="S87" s="96">
        <f>SUM(P87*$U$77)</f>
        <v>0</v>
      </c>
      <c r="T87" s="97"/>
      <c r="U87" s="98"/>
    </row>
    <row r="88" spans="2:21" ht="18" customHeight="1" thickBot="1" x14ac:dyDescent="0.3">
      <c r="B88" s="15"/>
      <c r="C88" s="15"/>
      <c r="D88" s="15"/>
      <c r="E88" s="15"/>
      <c r="S88" s="71"/>
      <c r="T88" s="71"/>
      <c r="U88" s="71"/>
    </row>
    <row r="89" spans="2:21" ht="18" thickBot="1" x14ac:dyDescent="0.3">
      <c r="B89" s="114" t="s">
        <v>76</v>
      </c>
      <c r="C89" s="115"/>
      <c r="D89" s="116"/>
      <c r="E89" s="15"/>
      <c r="F89" s="40"/>
      <c r="H89" s="39">
        <f>SUM(F89/1000)</f>
        <v>0</v>
      </c>
      <c r="J89" s="40"/>
      <c r="L89" s="40"/>
      <c r="N89" s="62"/>
      <c r="P89" s="39">
        <f>H89*SUM(J89*L89*N89)</f>
        <v>0</v>
      </c>
      <c r="S89" s="96">
        <f>SUM(P89*$U$77)</f>
        <v>0</v>
      </c>
      <c r="T89" s="97"/>
      <c r="U89" s="98"/>
    </row>
    <row r="90" spans="2:21" ht="18" customHeight="1" thickBot="1" x14ac:dyDescent="0.3">
      <c r="B90" s="15"/>
      <c r="C90" s="15"/>
      <c r="D90" s="15"/>
      <c r="E90" s="15"/>
      <c r="F90" s="15"/>
      <c r="G90" s="15"/>
      <c r="H90" s="15"/>
      <c r="I90" s="5"/>
      <c r="J90" s="5"/>
      <c r="K90" s="5"/>
      <c r="L90" s="5"/>
      <c r="S90" s="71"/>
      <c r="T90" s="71"/>
      <c r="U90" s="71"/>
    </row>
    <row r="91" spans="2:21" ht="15.75" thickBot="1" x14ac:dyDescent="0.3">
      <c r="B91" s="117" t="s">
        <v>72</v>
      </c>
      <c r="C91" s="118"/>
      <c r="D91" s="119"/>
      <c r="E91" s="30"/>
      <c r="F91" s="40"/>
      <c r="H91" s="39">
        <f>SUM(F91/1000)</f>
        <v>0</v>
      </c>
      <c r="J91" s="40"/>
      <c r="L91" s="40"/>
      <c r="N91" s="62"/>
      <c r="P91" s="39">
        <f>H91*SUM(J91*L91*N91)</f>
        <v>0</v>
      </c>
      <c r="S91" s="96">
        <f>SUM(P91*$U$77)</f>
        <v>0</v>
      </c>
      <c r="T91" s="97"/>
      <c r="U91" s="98"/>
    </row>
    <row r="92" spans="2:21" ht="18" customHeight="1" thickBot="1" x14ac:dyDescent="0.3">
      <c r="B92" s="14"/>
      <c r="C92" s="14"/>
      <c r="S92" s="71"/>
      <c r="T92" s="71"/>
      <c r="U92" s="71"/>
    </row>
    <row r="93" spans="2:21" ht="16.5" thickBot="1" x14ac:dyDescent="0.3">
      <c r="B93" s="105" t="s">
        <v>72</v>
      </c>
      <c r="C93" s="106"/>
      <c r="D93" s="107"/>
      <c r="F93" s="40"/>
      <c r="H93" s="39">
        <f>SUM(F93/1000)</f>
        <v>0</v>
      </c>
      <c r="J93" s="40"/>
      <c r="L93" s="40"/>
      <c r="N93" s="62"/>
      <c r="P93" s="39">
        <f>H93*SUM(J93*L93*N93)</f>
        <v>0</v>
      </c>
      <c r="S93" s="96">
        <f>SUM(P93*$U$77)</f>
        <v>0</v>
      </c>
      <c r="T93" s="97"/>
      <c r="U93" s="98"/>
    </row>
    <row r="94" spans="2:21" ht="18" customHeight="1" thickBot="1" x14ac:dyDescent="0.3">
      <c r="S94" s="71"/>
      <c r="T94" s="71"/>
      <c r="U94" s="71"/>
    </row>
    <row r="95" spans="2:21" ht="15.75" thickBot="1" x14ac:dyDescent="0.3">
      <c r="B95" s="108" t="s">
        <v>72</v>
      </c>
      <c r="C95" s="109"/>
      <c r="D95" s="110"/>
      <c r="F95" s="40"/>
      <c r="H95" s="39">
        <f>SUM(F95/1000)</f>
        <v>0</v>
      </c>
      <c r="J95" s="40"/>
      <c r="L95" s="40"/>
      <c r="N95" s="62"/>
      <c r="P95" s="39">
        <f>H95*SUM(J95*L95*N95)</f>
        <v>0</v>
      </c>
      <c r="S95" s="96">
        <f>SUM(P95*$U$77)</f>
        <v>0</v>
      </c>
      <c r="T95" s="97"/>
      <c r="U95" s="98"/>
    </row>
    <row r="96" spans="2:21" ht="18" customHeight="1" thickBot="1" x14ac:dyDescent="0.3">
      <c r="B96" s="14"/>
      <c r="S96" s="71"/>
      <c r="T96" s="71"/>
      <c r="U96" s="71"/>
    </row>
    <row r="97" spans="2:21" ht="18" thickBot="1" x14ac:dyDescent="0.3">
      <c r="B97" s="111" t="s">
        <v>72</v>
      </c>
      <c r="C97" s="112"/>
      <c r="D97" s="113"/>
      <c r="F97" s="40"/>
      <c r="H97" s="39">
        <f>SUM(F97/1000)</f>
        <v>0</v>
      </c>
      <c r="J97" s="40"/>
      <c r="L97" s="40"/>
      <c r="N97" s="62"/>
      <c r="P97" s="39">
        <f>H97*SUM(J97*L97*N97)</f>
        <v>0</v>
      </c>
      <c r="S97" s="96">
        <f>SUM(P97*$U$77)</f>
        <v>0</v>
      </c>
      <c r="T97" s="97"/>
      <c r="U97" s="98"/>
    </row>
    <row r="98" spans="2:21" ht="15.75" thickBot="1" x14ac:dyDescent="0.3">
      <c r="S98" s="71"/>
      <c r="T98" s="71"/>
      <c r="U98" s="71"/>
    </row>
    <row r="99" spans="2:21" ht="16.5" thickBot="1" x14ac:dyDescent="0.3">
      <c r="B99" s="105" t="s">
        <v>72</v>
      </c>
      <c r="C99" s="106"/>
      <c r="D99" s="107"/>
      <c r="F99" s="40"/>
      <c r="H99" s="39">
        <f>SUM(F99/1000)</f>
        <v>0</v>
      </c>
      <c r="J99" s="40"/>
      <c r="L99" s="40"/>
      <c r="N99" s="62"/>
      <c r="P99" s="39">
        <f>H99*SUM(J99*L99*N99)</f>
        <v>0</v>
      </c>
      <c r="S99" s="96">
        <f>SUM(P99*$U$77)</f>
        <v>0</v>
      </c>
      <c r="T99" s="97"/>
      <c r="U99" s="98"/>
    </row>
    <row r="100" spans="2:21" ht="15.75" thickBot="1" x14ac:dyDescent="0.3">
      <c r="S100" s="71"/>
      <c r="T100" s="71"/>
      <c r="U100" s="71"/>
    </row>
    <row r="101" spans="2:21" ht="16.5" thickBot="1" x14ac:dyDescent="0.3">
      <c r="B101" s="105" t="s">
        <v>72</v>
      </c>
      <c r="C101" s="106"/>
      <c r="D101" s="107"/>
      <c r="F101" s="40"/>
      <c r="H101" s="39">
        <f>SUM(F101/1000)</f>
        <v>0</v>
      </c>
      <c r="J101" s="40"/>
      <c r="L101" s="40"/>
      <c r="N101" s="62"/>
      <c r="P101" s="39">
        <f>H101*SUM(J101*L101*N101)</f>
        <v>0</v>
      </c>
      <c r="S101" s="96">
        <f>SUM(P101*$U$77)</f>
        <v>0</v>
      </c>
      <c r="T101" s="97"/>
      <c r="U101" s="98"/>
    </row>
    <row r="102" spans="2:21" x14ac:dyDescent="0.25">
      <c r="B102" s="14"/>
    </row>
    <row r="103" spans="2:21" x14ac:dyDescent="0.25">
      <c r="B103" s="65" t="s">
        <v>77</v>
      </c>
    </row>
    <row r="104" spans="2:21" x14ac:dyDescent="0.25">
      <c r="B104" s="14" t="s">
        <v>78</v>
      </c>
    </row>
    <row r="109" spans="2:21" ht="15.75" thickBot="1" x14ac:dyDescent="0.3"/>
    <row r="110" spans="2:21" ht="15.75" thickBot="1" x14ac:dyDescent="0.3">
      <c r="F110" s="122" t="s">
        <v>23</v>
      </c>
      <c r="G110" s="123"/>
      <c r="H110" s="123"/>
      <c r="I110" s="123"/>
      <c r="J110" s="123"/>
      <c r="K110" s="123"/>
      <c r="L110" s="123"/>
      <c r="M110" s="123"/>
      <c r="N110" s="123"/>
      <c r="O110" s="123"/>
      <c r="P110" s="123"/>
      <c r="Q110" s="124"/>
      <c r="S110" s="35" t="s">
        <v>8</v>
      </c>
      <c r="T110" s="8"/>
      <c r="U110" s="2" t="s">
        <v>9</v>
      </c>
    </row>
    <row r="111" spans="2:21" x14ac:dyDescent="0.25">
      <c r="B111" s="14"/>
      <c r="C111" s="14"/>
      <c r="D111" s="14"/>
      <c r="F111" s="125"/>
      <c r="G111" s="126"/>
      <c r="H111" s="126"/>
      <c r="I111" s="126"/>
      <c r="J111" s="126"/>
      <c r="K111" s="126"/>
      <c r="L111" s="126"/>
      <c r="M111" s="126"/>
      <c r="N111" s="126"/>
      <c r="O111" s="126"/>
      <c r="P111" s="126"/>
      <c r="Q111" s="127"/>
      <c r="S111" s="131">
        <v>18.309999999999999</v>
      </c>
      <c r="U111" s="133">
        <f>SUM(S111/100)</f>
        <v>0.18309999999999998</v>
      </c>
    </row>
    <row r="112" spans="2:21" ht="15.75" thickBot="1" x14ac:dyDescent="0.3">
      <c r="B112" s="14"/>
      <c r="C112" s="14"/>
      <c r="D112" s="14"/>
      <c r="F112" s="128"/>
      <c r="G112" s="129"/>
      <c r="H112" s="129"/>
      <c r="I112" s="129"/>
      <c r="J112" s="129"/>
      <c r="K112" s="129"/>
      <c r="L112" s="129"/>
      <c r="M112" s="129"/>
      <c r="N112" s="129"/>
      <c r="O112" s="129"/>
      <c r="P112" s="129"/>
      <c r="Q112" s="130"/>
      <c r="S112" s="132"/>
      <c r="U112" s="134"/>
    </row>
    <row r="113" spans="2:21" ht="26.25" x14ac:dyDescent="0.25">
      <c r="B113" s="14"/>
      <c r="C113" s="14"/>
      <c r="D113" s="14"/>
      <c r="G113" s="9"/>
      <c r="H113" s="9"/>
      <c r="I113" s="9"/>
      <c r="J113" s="9"/>
      <c r="K113" s="9"/>
      <c r="L113" s="9"/>
      <c r="M113" s="9"/>
      <c r="N113" s="9"/>
      <c r="O113" s="9"/>
      <c r="P113" s="9"/>
      <c r="Q113" s="9"/>
      <c r="S113" s="10"/>
      <c r="U113" s="34"/>
    </row>
    <row r="114" spans="2:21" ht="15.75" thickBot="1" x14ac:dyDescent="0.3">
      <c r="B114" s="14"/>
      <c r="C114" s="14"/>
      <c r="D114" s="14"/>
    </row>
    <row r="115" spans="2:21" ht="45.75" thickBot="1" x14ac:dyDescent="0.3">
      <c r="B115" s="99" t="s">
        <v>61</v>
      </c>
      <c r="C115" s="100"/>
      <c r="D115" s="101"/>
      <c r="F115" s="37" t="s">
        <v>25</v>
      </c>
      <c r="H115" s="38" t="s">
        <v>26</v>
      </c>
      <c r="J115" s="3" t="s">
        <v>13</v>
      </c>
      <c r="L115" s="3" t="s">
        <v>14</v>
      </c>
      <c r="N115" s="3" t="s">
        <v>15</v>
      </c>
      <c r="P115" s="4" t="s">
        <v>16</v>
      </c>
      <c r="S115" s="135" t="s">
        <v>17</v>
      </c>
      <c r="T115" s="136"/>
      <c r="U115" s="137"/>
    </row>
    <row r="116" spans="2:21" ht="18" thickBot="1" x14ac:dyDescent="0.3">
      <c r="B116" s="31"/>
      <c r="C116" s="31"/>
      <c r="D116" s="31"/>
    </row>
    <row r="117" spans="2:21" ht="18" thickBot="1" x14ac:dyDescent="0.3">
      <c r="B117" s="93" t="s">
        <v>79</v>
      </c>
      <c r="C117" s="94"/>
      <c r="D117" s="95"/>
      <c r="F117" s="40"/>
      <c r="H117" s="39">
        <f>SUM(F117/3.6)</f>
        <v>0</v>
      </c>
      <c r="J117" s="40"/>
      <c r="L117" s="40"/>
      <c r="N117" s="62"/>
      <c r="P117" s="39">
        <f>H117*SUM(J117*L117*N117)</f>
        <v>0</v>
      </c>
      <c r="S117" s="96">
        <f>SUM(P117*$U$111)</f>
        <v>0</v>
      </c>
      <c r="T117" s="97"/>
      <c r="U117" s="98"/>
    </row>
    <row r="118" spans="2:21" ht="18" thickBot="1" x14ac:dyDescent="0.3">
      <c r="B118" s="31"/>
      <c r="C118" s="31"/>
      <c r="D118" s="31"/>
      <c r="S118" s="71"/>
      <c r="T118" s="71"/>
      <c r="U118" s="71"/>
    </row>
    <row r="119" spans="2:21" ht="16.5" thickBot="1" x14ac:dyDescent="0.3">
      <c r="B119" s="99" t="s">
        <v>80</v>
      </c>
      <c r="C119" s="100"/>
      <c r="D119" s="101"/>
      <c r="F119" s="40"/>
      <c r="H119" s="39">
        <f>SUM(F119/3.6)</f>
        <v>0</v>
      </c>
      <c r="J119" s="40"/>
      <c r="L119" s="40"/>
      <c r="N119" s="62"/>
      <c r="P119" s="39">
        <f>H119*SUM(J119*L119*N119)</f>
        <v>0</v>
      </c>
      <c r="S119" s="96">
        <f>SUM(P119*$U$111)</f>
        <v>0</v>
      </c>
      <c r="T119" s="97"/>
      <c r="U119" s="98"/>
    </row>
    <row r="120" spans="2:21" ht="15.75" thickBot="1" x14ac:dyDescent="0.3">
      <c r="B120" s="15"/>
      <c r="C120" s="15"/>
      <c r="D120" s="15"/>
      <c r="E120" s="15"/>
      <c r="F120" s="15"/>
      <c r="G120" s="15"/>
      <c r="H120" s="15"/>
      <c r="S120" s="71"/>
      <c r="T120" s="71"/>
      <c r="U120" s="71"/>
    </row>
    <row r="121" spans="2:21" ht="18" thickBot="1" x14ac:dyDescent="0.3">
      <c r="B121" s="93" t="s">
        <v>81</v>
      </c>
      <c r="C121" s="94"/>
      <c r="D121" s="95"/>
      <c r="F121" s="40"/>
      <c r="H121" s="39">
        <f>SUM(F121/3.6)</f>
        <v>0</v>
      </c>
      <c r="J121" s="40"/>
      <c r="L121" s="40"/>
      <c r="N121" s="62"/>
      <c r="P121" s="39">
        <f>H121*SUM(J121*L121*N121)</f>
        <v>0</v>
      </c>
      <c r="S121" s="96">
        <f>SUM(P121*$U$111)</f>
        <v>0</v>
      </c>
      <c r="T121" s="97"/>
      <c r="U121" s="98"/>
    </row>
    <row r="122" spans="2:21" ht="15.75" thickBot="1" x14ac:dyDescent="0.3">
      <c r="B122" s="15"/>
      <c r="C122" s="15"/>
      <c r="D122" s="15"/>
      <c r="E122" s="15"/>
      <c r="S122" s="71"/>
      <c r="T122" s="71"/>
      <c r="U122" s="71"/>
    </row>
    <row r="123" spans="2:21" ht="18" thickBot="1" x14ac:dyDescent="0.3">
      <c r="B123" s="93" t="s">
        <v>82</v>
      </c>
      <c r="C123" s="94"/>
      <c r="D123" s="95"/>
      <c r="E123" s="15"/>
      <c r="F123" s="40"/>
      <c r="H123" s="39">
        <f>SUM(F123/3.6)</f>
        <v>0</v>
      </c>
      <c r="J123" s="40"/>
      <c r="L123" s="40"/>
      <c r="N123" s="62"/>
      <c r="P123" s="39">
        <f>H123*SUM(J123*L123*N123)</f>
        <v>0</v>
      </c>
      <c r="S123" s="96">
        <f>SUM(P123*$U$111)</f>
        <v>0</v>
      </c>
      <c r="T123" s="97"/>
      <c r="U123" s="98"/>
    </row>
    <row r="124" spans="2:21" ht="15.75" thickBot="1" x14ac:dyDescent="0.3">
      <c r="B124" s="15"/>
      <c r="C124" s="15"/>
      <c r="D124" s="15"/>
      <c r="E124" s="15"/>
      <c r="F124" s="15"/>
      <c r="G124" s="15"/>
      <c r="H124" s="15"/>
      <c r="I124" s="5"/>
      <c r="J124" s="5"/>
      <c r="K124" s="5"/>
      <c r="L124" s="5"/>
      <c r="S124" s="71"/>
      <c r="T124" s="71"/>
      <c r="U124" s="71"/>
    </row>
    <row r="125" spans="2:21" ht="18" thickBot="1" x14ac:dyDescent="0.3">
      <c r="B125" s="111" t="s">
        <v>72</v>
      </c>
      <c r="C125" s="112"/>
      <c r="D125" s="113"/>
      <c r="E125" s="30"/>
      <c r="F125" s="40"/>
      <c r="H125" s="39">
        <f>SUM(F125/3.6)</f>
        <v>0</v>
      </c>
      <c r="J125" s="40"/>
      <c r="L125" s="40"/>
      <c r="N125" s="62"/>
      <c r="P125" s="39">
        <f>H125*SUM(J125*L125*N125)</f>
        <v>0</v>
      </c>
      <c r="S125" s="96">
        <f>SUM(P125*$U$111)</f>
        <v>0</v>
      </c>
      <c r="T125" s="97"/>
      <c r="U125" s="98"/>
    </row>
    <row r="126" spans="2:21" ht="15.75" thickBot="1" x14ac:dyDescent="0.3">
      <c r="B126" s="14"/>
      <c r="C126" s="14"/>
      <c r="S126" s="71"/>
      <c r="T126" s="71"/>
      <c r="U126" s="71"/>
    </row>
    <row r="127" spans="2:21" ht="18" thickBot="1" x14ac:dyDescent="0.3">
      <c r="B127" s="111" t="s">
        <v>72</v>
      </c>
      <c r="C127" s="112"/>
      <c r="D127" s="113"/>
      <c r="F127" s="40"/>
      <c r="H127" s="39">
        <f>SUM(F127/3.6)</f>
        <v>0</v>
      </c>
      <c r="J127" s="40"/>
      <c r="L127" s="40"/>
      <c r="N127" s="62"/>
      <c r="P127" s="39">
        <f>H127*SUM(J127*L127*N127)</f>
        <v>0</v>
      </c>
      <c r="S127" s="96">
        <f>SUM(P127*$U$111)</f>
        <v>0</v>
      </c>
      <c r="T127" s="97"/>
      <c r="U127" s="98"/>
    </row>
    <row r="128" spans="2:21" ht="15.75" thickBot="1" x14ac:dyDescent="0.3">
      <c r="S128" s="71"/>
      <c r="T128" s="71"/>
      <c r="U128" s="71"/>
    </row>
    <row r="129" spans="2:21" ht="18" thickBot="1" x14ac:dyDescent="0.3">
      <c r="B129" s="111" t="s">
        <v>72</v>
      </c>
      <c r="C129" s="112"/>
      <c r="D129" s="113"/>
      <c r="F129" s="40"/>
      <c r="H129" s="39">
        <f>SUM(F129/3.6)</f>
        <v>0</v>
      </c>
      <c r="J129" s="40"/>
      <c r="L129" s="40"/>
      <c r="N129" s="62"/>
      <c r="P129" s="39">
        <f>H129*SUM(J129*L129*N129)</f>
        <v>0</v>
      </c>
      <c r="S129" s="96">
        <f>SUM(P129*$U$111)</f>
        <v>0</v>
      </c>
      <c r="T129" s="97"/>
      <c r="U129" s="98"/>
    </row>
    <row r="130" spans="2:21" ht="15.75" thickBot="1" x14ac:dyDescent="0.3">
      <c r="S130" s="71"/>
      <c r="T130" s="71"/>
      <c r="U130" s="71"/>
    </row>
    <row r="131" spans="2:21" ht="18" thickBot="1" x14ac:dyDescent="0.3">
      <c r="B131" s="111" t="s">
        <v>72</v>
      </c>
      <c r="C131" s="112"/>
      <c r="D131" s="113"/>
      <c r="F131" s="40"/>
      <c r="H131" s="39">
        <f>SUM(F131/3.6)</f>
        <v>0</v>
      </c>
      <c r="J131" s="40"/>
      <c r="L131" s="40"/>
      <c r="N131" s="62"/>
      <c r="P131" s="39">
        <f>H131*SUM(J131*L131*N131)</f>
        <v>0</v>
      </c>
      <c r="S131" s="96">
        <f>SUM(P131*$U$111)</f>
        <v>0</v>
      </c>
      <c r="T131" s="97"/>
      <c r="U131" s="98"/>
    </row>
    <row r="132" spans="2:21" ht="15.75" thickBot="1" x14ac:dyDescent="0.3">
      <c r="S132" s="71"/>
      <c r="T132" s="71"/>
      <c r="U132" s="71"/>
    </row>
    <row r="133" spans="2:21" ht="18" thickBot="1" x14ac:dyDescent="0.3">
      <c r="B133" s="111" t="s">
        <v>72</v>
      </c>
      <c r="C133" s="112"/>
      <c r="D133" s="113"/>
      <c r="F133" s="40"/>
      <c r="H133" s="39">
        <f>SUM(F133/3.6)</f>
        <v>0</v>
      </c>
      <c r="J133" s="40"/>
      <c r="L133" s="40"/>
      <c r="N133" s="62"/>
      <c r="P133" s="39">
        <f>H133*SUM(J133*L133*N133)</f>
        <v>0</v>
      </c>
      <c r="S133" s="96">
        <f>SUM(P133*$U$111)</f>
        <v>0</v>
      </c>
      <c r="T133" s="97"/>
      <c r="U133" s="98"/>
    </row>
    <row r="134" spans="2:21" ht="17.25" x14ac:dyDescent="0.25">
      <c r="B134" s="60"/>
      <c r="C134" s="60"/>
      <c r="D134" s="60"/>
      <c r="F134" s="32"/>
      <c r="H134" s="33"/>
      <c r="J134" s="32"/>
      <c r="L134" s="32"/>
      <c r="N134" s="33"/>
      <c r="P134" s="33"/>
      <c r="S134" s="41"/>
      <c r="T134" s="41"/>
      <c r="U134" s="41"/>
    </row>
    <row r="135" spans="2:21" x14ac:dyDescent="0.25">
      <c r="B135" s="14" t="s">
        <v>83</v>
      </c>
    </row>
    <row r="136" spans="2:21" x14ac:dyDescent="0.25">
      <c r="B136" s="14" t="s">
        <v>84</v>
      </c>
    </row>
  </sheetData>
  <sheetProtection algorithmName="SHA-512" hashValue="Gco8WUeMUPv5dtydfrONjif2yYl/K/P9jHUSaRquMdTh2cOsnmk8FVeMvFoK5xSjiJRSUOsUkaLpeb0dkFGcVQ==" saltValue="3NBlk30GYAi9czeSzW49pg==" spinCount="100000" sheet="1" objects="1" scenarios="1"/>
  <mergeCells count="109">
    <mergeCell ref="B5:R7"/>
    <mergeCell ref="F8:Q9"/>
    <mergeCell ref="B11:D11"/>
    <mergeCell ref="S11:U11"/>
    <mergeCell ref="B13:D13"/>
    <mergeCell ref="S13:U13"/>
    <mergeCell ref="S5:U7"/>
    <mergeCell ref="B21:D21"/>
    <mergeCell ref="S21:U21"/>
    <mergeCell ref="B22:L22"/>
    <mergeCell ref="B23:D23"/>
    <mergeCell ref="S23:U23"/>
    <mergeCell ref="B25:D25"/>
    <mergeCell ref="S25:U25"/>
    <mergeCell ref="B15:D15"/>
    <mergeCell ref="S15:U15"/>
    <mergeCell ref="B17:D17"/>
    <mergeCell ref="S17:U17"/>
    <mergeCell ref="B19:D19"/>
    <mergeCell ref="S19:U19"/>
    <mergeCell ref="B44:D44"/>
    <mergeCell ref="S44:U44"/>
    <mergeCell ref="B46:D46"/>
    <mergeCell ref="S46:U46"/>
    <mergeCell ref="B48:D48"/>
    <mergeCell ref="S48:U48"/>
    <mergeCell ref="B26:D26"/>
    <mergeCell ref="B27:D27"/>
    <mergeCell ref="S27:U27"/>
    <mergeCell ref="S29:U29"/>
    <mergeCell ref="B30:D30"/>
    <mergeCell ref="F39:Q41"/>
    <mergeCell ref="S40:S41"/>
    <mergeCell ref="U40:U41"/>
    <mergeCell ref="B29:D29"/>
    <mergeCell ref="B56:D56"/>
    <mergeCell ref="S56:U56"/>
    <mergeCell ref="B64:D64"/>
    <mergeCell ref="S64:U64"/>
    <mergeCell ref="B66:D66"/>
    <mergeCell ref="S66:U66"/>
    <mergeCell ref="B50:D50"/>
    <mergeCell ref="S50:U50"/>
    <mergeCell ref="B52:D52"/>
    <mergeCell ref="S52:U52"/>
    <mergeCell ref="B54:D54"/>
    <mergeCell ref="S54:U54"/>
    <mergeCell ref="B68:D68"/>
    <mergeCell ref="S68:U68"/>
    <mergeCell ref="F110:Q112"/>
    <mergeCell ref="S111:S112"/>
    <mergeCell ref="U111:U112"/>
    <mergeCell ref="B115:D115"/>
    <mergeCell ref="S115:U115"/>
    <mergeCell ref="F76:Q78"/>
    <mergeCell ref="B58:D58"/>
    <mergeCell ref="S58:U58"/>
    <mergeCell ref="B60:D60"/>
    <mergeCell ref="S60:U60"/>
    <mergeCell ref="B62:D62"/>
    <mergeCell ref="S62:U62"/>
    <mergeCell ref="B85:D85"/>
    <mergeCell ref="S85:U85"/>
    <mergeCell ref="B87:D87"/>
    <mergeCell ref="S83:U83"/>
    <mergeCell ref="S93:U93"/>
    <mergeCell ref="S77:S78"/>
    <mergeCell ref="U77:U78"/>
    <mergeCell ref="B81:D81"/>
    <mergeCell ref="S81:U81"/>
    <mergeCell ref="B83:D83"/>
    <mergeCell ref="S91:U91"/>
    <mergeCell ref="B93:D93"/>
    <mergeCell ref="B129:D129"/>
    <mergeCell ref="B131:D131"/>
    <mergeCell ref="B133:D133"/>
    <mergeCell ref="S129:U129"/>
    <mergeCell ref="S131:U131"/>
    <mergeCell ref="S133:U133"/>
    <mergeCell ref="B123:D123"/>
    <mergeCell ref="S123:U123"/>
    <mergeCell ref="B125:D125"/>
    <mergeCell ref="S125:U125"/>
    <mergeCell ref="B127:D127"/>
    <mergeCell ref="S127:U127"/>
    <mergeCell ref="B1:D3"/>
    <mergeCell ref="F1:N3"/>
    <mergeCell ref="B117:D117"/>
    <mergeCell ref="S117:U117"/>
    <mergeCell ref="B119:D119"/>
    <mergeCell ref="S119:U119"/>
    <mergeCell ref="B121:D121"/>
    <mergeCell ref="S121:U121"/>
    <mergeCell ref="B31:D31"/>
    <mergeCell ref="S31:U31"/>
    <mergeCell ref="B33:D33"/>
    <mergeCell ref="S33:U33"/>
    <mergeCell ref="B101:D101"/>
    <mergeCell ref="S101:U101"/>
    <mergeCell ref="B95:D95"/>
    <mergeCell ref="S95:U95"/>
    <mergeCell ref="B97:D97"/>
    <mergeCell ref="S97:U97"/>
    <mergeCell ref="B99:D99"/>
    <mergeCell ref="S99:U99"/>
    <mergeCell ref="S87:U87"/>
    <mergeCell ref="B89:D89"/>
    <mergeCell ref="S89:U89"/>
    <mergeCell ref="B91:D91"/>
  </mergeCells>
  <pageMargins left="0.70866141732283472" right="0.70866141732283472" top="0.74803149606299213" bottom="0.74803149606299213" header="0.31496062992125984" footer="0.31496062992125984"/>
  <pageSetup paperSize="9" scale="75" fitToHeight="0" orientation="landscape" horizontalDpi="200" verticalDpi="200" r:id="rId1"/>
  <headerFooter>
    <evenFooter>&amp;R9</evenFooter>
    <firstHeader>&amp;L&amp;G&amp;C&amp;"-,Bold"4 Pages&amp;R&amp;G</firstHeader>
    <firstFooter>&amp;R8</firstFooter>
  </headerFooter>
  <rowBreaks count="4" manualBreakCount="4">
    <brk id="33" max="22" man="1"/>
    <brk id="69" max="22" man="1"/>
    <brk id="104" max="22" man="1"/>
    <brk id="138" max="22" man="1"/>
  </row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BDA4B-DEC3-4515-876F-49F636B28099}">
  <sheetPr>
    <tabColor theme="5"/>
    <pageSetUpPr autoPageBreaks="0" fitToPage="1"/>
  </sheetPr>
  <dimension ref="B2:V36"/>
  <sheetViews>
    <sheetView showGridLines="0" showRowColHeaders="0" topLeftCell="A11" zoomScaleNormal="100" zoomScaleSheetLayoutView="100" zoomScalePageLayoutView="120" workbookViewId="0">
      <selection activeCell="S10" activeCellId="45" sqref="F2:N4 F14 F16 F18 F20 F22 F24 F26 F28 F30 F32 F34 J14 J16 J18 J20 J22 J24 J26 J28 J30 J32 J34 L14 L16 L18 L20 L22 L24 L26 L28 L30 L32 L34 N14 N16 N18 N20 N22 N24 N26 N28 N30 N32 N34 S10"/>
    </sheetView>
  </sheetViews>
  <sheetFormatPr defaultColWidth="5.140625" defaultRowHeight="15" x14ac:dyDescent="0.25"/>
  <cols>
    <col min="5" max="5" width="2.28515625" customWidth="1"/>
    <col min="6" max="6" width="15.7109375" customWidth="1"/>
    <col min="7" max="7" width="2.28515625" customWidth="1"/>
    <col min="8" max="8" width="15.7109375" customWidth="1"/>
    <col min="9" max="9" width="2.28515625" customWidth="1"/>
    <col min="10" max="10" width="15.7109375" customWidth="1"/>
    <col min="11" max="11" width="2.28515625" customWidth="1"/>
    <col min="12" max="12" width="15.7109375" customWidth="1"/>
    <col min="13" max="13" width="2.28515625" customWidth="1"/>
    <col min="14" max="14" width="15.7109375" customWidth="1"/>
    <col min="15" max="15" width="2.28515625" customWidth="1"/>
    <col min="16" max="16" width="15.7109375" customWidth="1"/>
    <col min="17" max="18" width="2.28515625" customWidth="1"/>
    <col min="19" max="19" width="15.7109375" customWidth="1"/>
    <col min="20" max="20" width="4.5703125" customWidth="1"/>
    <col min="21" max="21" width="15.7109375" customWidth="1"/>
    <col min="22" max="22" width="4.5703125" customWidth="1"/>
    <col min="24" max="24" width="2.5703125" customWidth="1"/>
    <col min="26" max="26" width="2.5703125" customWidth="1"/>
  </cols>
  <sheetData>
    <row r="2" spans="2:22" x14ac:dyDescent="0.25">
      <c r="B2" s="90"/>
      <c r="C2" s="90"/>
      <c r="D2" s="90"/>
      <c r="E2" s="90"/>
      <c r="F2" s="91" t="s">
        <v>106</v>
      </c>
      <c r="G2" s="92"/>
      <c r="H2" s="92"/>
      <c r="I2" s="92"/>
      <c r="J2" s="92"/>
      <c r="K2" s="92"/>
      <c r="L2" s="92"/>
      <c r="M2" s="92"/>
      <c r="N2" s="92"/>
    </row>
    <row r="3" spans="2:22" ht="17.25" customHeight="1" x14ac:dyDescent="0.25">
      <c r="B3" s="90"/>
      <c r="C3" s="90"/>
      <c r="D3" s="90"/>
      <c r="E3" s="90"/>
      <c r="F3" s="92"/>
      <c r="G3" s="92"/>
      <c r="H3" s="92"/>
      <c r="I3" s="92"/>
      <c r="J3" s="92"/>
      <c r="K3" s="92"/>
      <c r="L3" s="92"/>
      <c r="M3" s="92"/>
      <c r="N3" s="92"/>
    </row>
    <row r="4" spans="2:22" ht="17.25" customHeight="1" x14ac:dyDescent="0.25">
      <c r="B4" s="90"/>
      <c r="C4" s="90"/>
      <c r="D4" s="90"/>
      <c r="E4" s="90"/>
      <c r="F4" s="92"/>
      <c r="G4" s="92"/>
      <c r="H4" s="92"/>
      <c r="I4" s="92"/>
      <c r="J4" s="92"/>
      <c r="K4" s="92"/>
      <c r="L4" s="92"/>
      <c r="M4" s="92"/>
      <c r="N4" s="92"/>
    </row>
    <row r="5" spans="2:22" ht="15.75" thickBot="1" x14ac:dyDescent="0.3"/>
    <row r="6" spans="2:22" ht="15" customHeight="1" x14ac:dyDescent="0.25">
      <c r="B6" s="264" t="s">
        <v>85</v>
      </c>
      <c r="C6" s="265"/>
      <c r="D6" s="265"/>
      <c r="E6" s="265"/>
      <c r="F6" s="265"/>
      <c r="G6" s="265"/>
      <c r="H6" s="265"/>
      <c r="I6" s="265"/>
      <c r="J6" s="265"/>
      <c r="K6" s="265"/>
      <c r="L6" s="265"/>
      <c r="M6" s="265"/>
      <c r="N6" s="265"/>
      <c r="O6" s="265"/>
      <c r="P6" s="265"/>
      <c r="Q6" s="265"/>
      <c r="R6" s="266"/>
      <c r="S6" s="159" t="s">
        <v>6</v>
      </c>
      <c r="T6" s="160"/>
      <c r="U6" s="161"/>
      <c r="V6" s="44"/>
    </row>
    <row r="7" spans="2:22" ht="15" customHeight="1" x14ac:dyDescent="0.25">
      <c r="B7" s="267"/>
      <c r="C7" s="268"/>
      <c r="D7" s="268"/>
      <c r="E7" s="268"/>
      <c r="F7" s="268"/>
      <c r="G7" s="268"/>
      <c r="H7" s="268"/>
      <c r="I7" s="268"/>
      <c r="J7" s="268"/>
      <c r="K7" s="268"/>
      <c r="L7" s="268"/>
      <c r="M7" s="268"/>
      <c r="N7" s="268"/>
      <c r="O7" s="268"/>
      <c r="P7" s="268"/>
      <c r="Q7" s="268"/>
      <c r="R7" s="269"/>
      <c r="S7" s="162"/>
      <c r="T7" s="163"/>
      <c r="U7" s="164"/>
      <c r="V7" s="44"/>
    </row>
    <row r="8" spans="2:22" ht="15.75" customHeight="1" thickBot="1" x14ac:dyDescent="0.3">
      <c r="B8" s="270"/>
      <c r="C8" s="271"/>
      <c r="D8" s="271"/>
      <c r="E8" s="271"/>
      <c r="F8" s="271"/>
      <c r="G8" s="271"/>
      <c r="H8" s="271"/>
      <c r="I8" s="271"/>
      <c r="J8" s="271"/>
      <c r="K8" s="271"/>
      <c r="L8" s="271"/>
      <c r="M8" s="271"/>
      <c r="N8" s="271"/>
      <c r="O8" s="271"/>
      <c r="P8" s="271"/>
      <c r="Q8" s="271"/>
      <c r="R8" s="272"/>
      <c r="S8" s="165"/>
      <c r="T8" s="166"/>
      <c r="U8" s="167"/>
      <c r="V8" s="44"/>
    </row>
    <row r="9" spans="2:22" ht="27" thickBot="1" x14ac:dyDescent="0.3">
      <c r="E9" s="7"/>
      <c r="F9" s="273" t="s">
        <v>7</v>
      </c>
      <c r="G9" s="274"/>
      <c r="H9" s="274"/>
      <c r="I9" s="274"/>
      <c r="J9" s="274"/>
      <c r="K9" s="274"/>
      <c r="L9" s="274"/>
      <c r="M9" s="274"/>
      <c r="N9" s="274"/>
      <c r="O9" s="274"/>
      <c r="P9" s="274"/>
      <c r="Q9" s="275"/>
      <c r="R9" s="7"/>
      <c r="S9" s="35" t="s">
        <v>8</v>
      </c>
      <c r="T9" s="8"/>
      <c r="U9" s="61" t="s">
        <v>9</v>
      </c>
      <c r="V9" s="8"/>
    </row>
    <row r="10" spans="2:22" ht="27" thickBot="1" x14ac:dyDescent="0.3">
      <c r="E10" s="7"/>
      <c r="F10" s="276"/>
      <c r="G10" s="277"/>
      <c r="H10" s="277"/>
      <c r="I10" s="277"/>
      <c r="J10" s="277"/>
      <c r="K10" s="277"/>
      <c r="L10" s="277"/>
      <c r="M10" s="277"/>
      <c r="N10" s="277"/>
      <c r="O10" s="277"/>
      <c r="P10" s="277"/>
      <c r="Q10" s="278"/>
      <c r="R10" s="7"/>
      <c r="S10" s="59">
        <v>32.371899999999997</v>
      </c>
      <c r="U10" s="36">
        <f>SUM(S10/100)</f>
        <v>0.32371899999999998</v>
      </c>
    </row>
    <row r="11" spans="2:22" ht="27" thickBot="1" x14ac:dyDescent="0.3">
      <c r="E11" s="7"/>
      <c r="F11" s="9"/>
      <c r="G11" s="9"/>
      <c r="H11" s="9"/>
      <c r="I11" s="9"/>
      <c r="J11" s="9"/>
      <c r="K11" s="9"/>
      <c r="L11" s="9"/>
      <c r="M11" s="9"/>
      <c r="N11" s="9"/>
      <c r="O11" s="9"/>
      <c r="P11" s="9"/>
      <c r="Q11" s="9"/>
      <c r="R11" s="7"/>
      <c r="S11" s="10"/>
      <c r="U11" s="11"/>
    </row>
    <row r="12" spans="2:22" ht="45.75" thickBot="1" x14ac:dyDescent="0.3">
      <c r="B12" s="279" t="s">
        <v>86</v>
      </c>
      <c r="C12" s="280"/>
      <c r="D12" s="281"/>
      <c r="F12" s="3" t="s">
        <v>11</v>
      </c>
      <c r="G12" s="12"/>
      <c r="H12" s="4" t="s">
        <v>12</v>
      </c>
      <c r="J12" s="3" t="s">
        <v>13</v>
      </c>
      <c r="L12" s="3" t="s">
        <v>14</v>
      </c>
      <c r="N12" s="3" t="s">
        <v>15</v>
      </c>
      <c r="P12" s="4" t="s">
        <v>16</v>
      </c>
      <c r="S12" s="135" t="s">
        <v>17</v>
      </c>
      <c r="T12" s="136"/>
      <c r="U12" s="137"/>
      <c r="V12" s="8"/>
    </row>
    <row r="13" spans="2:22" ht="27" thickBot="1" x14ac:dyDescent="0.4">
      <c r="B13" s="7"/>
      <c r="C13" s="7"/>
      <c r="D13" s="7"/>
      <c r="N13" s="13"/>
    </row>
    <row r="14" spans="2:22" ht="15.75" customHeight="1" thickBot="1" x14ac:dyDescent="0.3">
      <c r="B14" s="255" t="s">
        <v>87</v>
      </c>
      <c r="C14" s="256"/>
      <c r="D14" s="257"/>
      <c r="F14" s="62"/>
      <c r="H14" s="39">
        <f>SUM(F14/1000)</f>
        <v>0</v>
      </c>
      <c r="J14" s="62"/>
      <c r="L14" s="62"/>
      <c r="N14" s="62"/>
      <c r="P14" s="39">
        <f>H14*SUM(J14*L14*N14)</f>
        <v>0</v>
      </c>
      <c r="S14" s="96">
        <f>SUM(P14*$U$10)</f>
        <v>0</v>
      </c>
      <c r="T14" s="97"/>
      <c r="U14" s="98"/>
      <c r="V14" s="66"/>
    </row>
    <row r="15" spans="2:22" ht="15.75" customHeight="1" thickBot="1" x14ac:dyDescent="0.3">
      <c r="B15" s="258"/>
      <c r="C15" s="259"/>
      <c r="D15" s="260"/>
      <c r="S15" s="71"/>
      <c r="T15" s="71"/>
      <c r="U15" s="71"/>
    </row>
    <row r="16" spans="2:22" ht="15.75" customHeight="1" thickBot="1" x14ac:dyDescent="0.3">
      <c r="B16" s="258"/>
      <c r="C16" s="259"/>
      <c r="D16" s="260"/>
      <c r="F16" s="62"/>
      <c r="H16" s="39">
        <f>SUM(F16/1000)</f>
        <v>0</v>
      </c>
      <c r="J16" s="62"/>
      <c r="L16" s="62"/>
      <c r="N16" s="62"/>
      <c r="P16" s="39">
        <f>H16*SUM(J16*L16*N16)</f>
        <v>0</v>
      </c>
      <c r="S16" s="96">
        <f>SUM(P16*$U$10)</f>
        <v>0</v>
      </c>
      <c r="T16" s="97"/>
      <c r="U16" s="98"/>
      <c r="V16" s="66"/>
    </row>
    <row r="17" spans="2:22" ht="15.75" customHeight="1" thickBot="1" x14ac:dyDescent="0.3">
      <c r="B17" s="258"/>
      <c r="C17" s="259"/>
      <c r="D17" s="260"/>
      <c r="S17" s="71"/>
      <c r="T17" s="71"/>
      <c r="U17" s="71"/>
    </row>
    <row r="18" spans="2:22" ht="15.75" customHeight="1" thickBot="1" x14ac:dyDescent="0.3">
      <c r="B18" s="261"/>
      <c r="C18" s="262"/>
      <c r="D18" s="263"/>
      <c r="F18" s="62"/>
      <c r="H18" s="39">
        <f>SUM(F18/1000)</f>
        <v>0</v>
      </c>
      <c r="J18" s="62"/>
      <c r="L18" s="62"/>
      <c r="N18" s="62"/>
      <c r="P18" s="39">
        <f>H18*SUM(J18*L18*N18)</f>
        <v>0</v>
      </c>
      <c r="S18" s="96">
        <f>SUM(P18*$U$10)</f>
        <v>0</v>
      </c>
      <c r="T18" s="97"/>
      <c r="U18" s="98"/>
      <c r="V18" s="66"/>
    </row>
    <row r="19" spans="2:22" ht="15.75" customHeight="1" thickBot="1" x14ac:dyDescent="0.3">
      <c r="B19" s="31"/>
      <c r="C19" s="31"/>
      <c r="D19" s="31"/>
      <c r="S19" s="71"/>
      <c r="T19" s="71"/>
      <c r="U19" s="71"/>
    </row>
    <row r="20" spans="2:22" ht="15.75" customHeight="1" thickBot="1" x14ac:dyDescent="0.3">
      <c r="B20" s="255" t="s">
        <v>88</v>
      </c>
      <c r="C20" s="256"/>
      <c r="D20" s="257"/>
      <c r="F20" s="62"/>
      <c r="H20" s="39">
        <f>SUM(F20/1000)</f>
        <v>0</v>
      </c>
      <c r="J20" s="62"/>
      <c r="L20" s="62"/>
      <c r="N20" s="62"/>
      <c r="P20" s="39">
        <f>H20*SUM(J20*L20*N20)</f>
        <v>0</v>
      </c>
      <c r="S20" s="96">
        <f>SUM(P20*$U$10)</f>
        <v>0</v>
      </c>
      <c r="T20" s="97"/>
      <c r="U20" s="98"/>
    </row>
    <row r="21" spans="2:22" ht="15.75" customHeight="1" thickBot="1" x14ac:dyDescent="0.3">
      <c r="B21" s="258"/>
      <c r="C21" s="259"/>
      <c r="D21" s="260"/>
      <c r="S21" s="71"/>
      <c r="T21" s="71"/>
      <c r="U21" s="71"/>
    </row>
    <row r="22" spans="2:22" ht="15.75" customHeight="1" thickBot="1" x14ac:dyDescent="0.3">
      <c r="B22" s="258"/>
      <c r="C22" s="259"/>
      <c r="D22" s="260"/>
      <c r="F22" s="62"/>
      <c r="H22" s="39">
        <f>SUM(F22/1000)</f>
        <v>0</v>
      </c>
      <c r="J22" s="62"/>
      <c r="L22" s="62"/>
      <c r="N22" s="62"/>
      <c r="P22" s="39">
        <f>H22*SUM(J22*L22*N22)</f>
        <v>0</v>
      </c>
      <c r="S22" s="96">
        <f>SUM(P22*$U$10)</f>
        <v>0</v>
      </c>
      <c r="T22" s="97"/>
      <c r="U22" s="98"/>
    </row>
    <row r="23" spans="2:22" ht="15.75" customHeight="1" thickBot="1" x14ac:dyDescent="0.3">
      <c r="B23" s="258"/>
      <c r="C23" s="259"/>
      <c r="D23" s="260"/>
      <c r="E23" s="63"/>
      <c r="F23" s="63"/>
      <c r="G23" s="63"/>
      <c r="H23" s="63"/>
      <c r="I23" s="63"/>
      <c r="J23" s="63"/>
      <c r="K23" s="63"/>
      <c r="L23" s="63"/>
      <c r="S23" s="71"/>
      <c r="T23" s="71"/>
      <c r="U23" s="71"/>
    </row>
    <row r="24" spans="2:22" ht="15.75" customHeight="1" thickBot="1" x14ac:dyDescent="0.3">
      <c r="B24" s="261"/>
      <c r="C24" s="262"/>
      <c r="D24" s="263"/>
      <c r="F24" s="40"/>
      <c r="H24" s="39">
        <f>SUM(F24/1000)</f>
        <v>0</v>
      </c>
      <c r="J24" s="40"/>
      <c r="L24" s="40"/>
      <c r="N24" s="62"/>
      <c r="P24" s="39">
        <f>H24*SUM(J24*L24*N24)</f>
        <v>0</v>
      </c>
      <c r="S24" s="96">
        <f>SUM(P24*$U$10)</f>
        <v>0</v>
      </c>
      <c r="T24" s="97"/>
      <c r="U24" s="98"/>
    </row>
    <row r="25" spans="2:22" ht="15.75" customHeight="1" thickBot="1" x14ac:dyDescent="0.3">
      <c r="B25" s="31"/>
      <c r="C25" s="31"/>
      <c r="D25" s="31"/>
      <c r="S25" s="71"/>
      <c r="T25" s="71"/>
      <c r="U25" s="71"/>
    </row>
    <row r="26" spans="2:22" ht="15.75" customHeight="1" thickBot="1" x14ac:dyDescent="0.3">
      <c r="B26" s="255" t="s">
        <v>89</v>
      </c>
      <c r="C26" s="256"/>
      <c r="D26" s="257"/>
      <c r="F26" s="40"/>
      <c r="H26" s="39">
        <f>SUM(F26/1000)</f>
        <v>0</v>
      </c>
      <c r="J26" s="40"/>
      <c r="L26" s="40"/>
      <c r="N26" s="62"/>
      <c r="P26" s="39">
        <f>H26*SUM(J26*L26*N26)</f>
        <v>0</v>
      </c>
      <c r="S26" s="96">
        <f>SUM(P26*$U$10)</f>
        <v>0</v>
      </c>
      <c r="T26" s="97"/>
      <c r="U26" s="98"/>
    </row>
    <row r="27" spans="2:22" ht="15.75" customHeight="1" thickBot="1" x14ac:dyDescent="0.3">
      <c r="B27" s="258"/>
      <c r="C27" s="259"/>
      <c r="D27" s="260"/>
      <c r="F27" s="32"/>
      <c r="H27" s="33"/>
      <c r="J27" s="32"/>
      <c r="L27" s="32"/>
      <c r="N27" s="33"/>
      <c r="P27" s="33"/>
      <c r="S27" s="72"/>
      <c r="T27" s="72"/>
      <c r="U27" s="72"/>
    </row>
    <row r="28" spans="2:22" ht="15.75" customHeight="1" thickBot="1" x14ac:dyDescent="0.3">
      <c r="B28" s="261"/>
      <c r="C28" s="262"/>
      <c r="D28" s="263"/>
      <c r="F28" s="40"/>
      <c r="H28" s="39">
        <f>SUM(F28/1000)</f>
        <v>0</v>
      </c>
      <c r="J28" s="40"/>
      <c r="L28" s="40"/>
      <c r="N28" s="62"/>
      <c r="P28" s="39">
        <f>H28*SUM(J28*L28*N28)</f>
        <v>0</v>
      </c>
      <c r="S28" s="96">
        <f>SUM(P28*$U$10)</f>
        <v>0</v>
      </c>
      <c r="T28" s="97"/>
      <c r="U28" s="98"/>
    </row>
    <row r="29" spans="2:22" ht="15.75" customHeight="1" thickBot="1" x14ac:dyDescent="0.3">
      <c r="B29" s="31"/>
      <c r="C29" s="31"/>
      <c r="D29" s="31"/>
      <c r="S29" s="71"/>
      <c r="T29" s="71"/>
      <c r="U29" s="71"/>
    </row>
    <row r="30" spans="2:22" ht="19.5" customHeight="1" thickBot="1" x14ac:dyDescent="0.3">
      <c r="B30" s="255" t="s">
        <v>90</v>
      </c>
      <c r="C30" s="256"/>
      <c r="D30" s="257"/>
      <c r="F30" s="40"/>
      <c r="H30" s="39">
        <f>SUM(F30/1000)</f>
        <v>0</v>
      </c>
      <c r="J30" s="40"/>
      <c r="L30" s="40"/>
      <c r="N30" s="62"/>
      <c r="P30" s="39">
        <f>H30*SUM(J30*L30*N30)</f>
        <v>0</v>
      </c>
      <c r="S30" s="96">
        <f>SUM(P30*$U$10)</f>
        <v>0</v>
      </c>
      <c r="T30" s="97"/>
      <c r="U30" s="98"/>
    </row>
    <row r="31" spans="2:22" ht="15.75" thickBot="1" x14ac:dyDescent="0.3">
      <c r="B31" s="258"/>
      <c r="C31" s="259"/>
      <c r="D31" s="260"/>
      <c r="S31" s="71"/>
      <c r="T31" s="71"/>
      <c r="U31" s="71"/>
    </row>
    <row r="32" spans="2:22" ht="15.75" thickBot="1" x14ac:dyDescent="0.3">
      <c r="B32" s="258"/>
      <c r="C32" s="259"/>
      <c r="D32" s="260"/>
      <c r="F32" s="40"/>
      <c r="H32" s="39">
        <f>SUM(F32/1000)</f>
        <v>0</v>
      </c>
      <c r="J32" s="40"/>
      <c r="L32" s="40"/>
      <c r="N32" s="62"/>
      <c r="P32" s="39">
        <f>H32*SUM(J32*L32*N32)</f>
        <v>0</v>
      </c>
      <c r="S32" s="96">
        <f>SUM(P32*$U$10)</f>
        <v>0</v>
      </c>
      <c r="T32" s="97"/>
      <c r="U32" s="98"/>
    </row>
    <row r="33" spans="2:21" ht="15.75" thickBot="1" x14ac:dyDescent="0.3">
      <c r="B33" s="258"/>
      <c r="C33" s="259"/>
      <c r="D33" s="260"/>
      <c r="S33" s="71"/>
      <c r="T33" s="71"/>
      <c r="U33" s="71"/>
    </row>
    <row r="34" spans="2:21" ht="15.75" thickBot="1" x14ac:dyDescent="0.3">
      <c r="B34" s="261"/>
      <c r="C34" s="262"/>
      <c r="D34" s="263"/>
      <c r="F34" s="40"/>
      <c r="H34" s="39">
        <f>SUM(F34/1000)</f>
        <v>0</v>
      </c>
      <c r="J34" s="40"/>
      <c r="L34" s="40"/>
      <c r="N34" s="62"/>
      <c r="P34" s="39">
        <f>H34*SUM(J34*L34*N34)</f>
        <v>0</v>
      </c>
      <c r="S34" s="96">
        <f>SUM(P34*$U$10)</f>
        <v>0</v>
      </c>
      <c r="T34" s="97"/>
      <c r="U34" s="98"/>
    </row>
    <row r="35" spans="2:21" x14ac:dyDescent="0.25">
      <c r="B35" s="149" t="s">
        <v>91</v>
      </c>
      <c r="C35" s="149"/>
      <c r="D35" s="149"/>
      <c r="E35" s="149"/>
      <c r="F35" s="149"/>
      <c r="G35" s="149"/>
      <c r="H35" s="149"/>
      <c r="I35" s="149"/>
      <c r="J35" s="149"/>
      <c r="K35" s="149"/>
      <c r="L35" s="149"/>
      <c r="M35" s="149"/>
      <c r="N35" s="149"/>
    </row>
    <row r="36" spans="2:21" x14ac:dyDescent="0.25">
      <c r="B36" s="149" t="s">
        <v>92</v>
      </c>
      <c r="C36" s="149"/>
      <c r="D36" s="149"/>
      <c r="E36" s="149"/>
      <c r="F36" s="149"/>
      <c r="G36" s="149"/>
      <c r="H36" s="149"/>
      <c r="I36" s="149"/>
      <c r="J36" s="149"/>
      <c r="K36" s="149"/>
      <c r="L36" s="149"/>
      <c r="M36" s="149"/>
      <c r="N36" s="149"/>
    </row>
  </sheetData>
  <sheetProtection algorithmName="SHA-512" hashValue="x7DE13TDGxKygSlySF5BxT2dIYfYLOtcaHzXqf/b9hvAgOafkA1FpJRMA4wRxonyGhFC5atV3Fi8l9g0IQtU5Q==" saltValue="9orF2mLzUV3GBcNyHagQIg==" spinCount="100000" sheet="1" objects="1" scenarios="1"/>
  <mergeCells count="24">
    <mergeCell ref="S14:U14"/>
    <mergeCell ref="S16:U16"/>
    <mergeCell ref="S18:U18"/>
    <mergeCell ref="B6:R8"/>
    <mergeCell ref="S6:U8"/>
    <mergeCell ref="F9:Q10"/>
    <mergeCell ref="B12:D12"/>
    <mergeCell ref="S12:U12"/>
    <mergeCell ref="S30:U30"/>
    <mergeCell ref="S32:U32"/>
    <mergeCell ref="S34:U34"/>
    <mergeCell ref="S20:U20"/>
    <mergeCell ref="S22:U22"/>
    <mergeCell ref="S24:U24"/>
    <mergeCell ref="S26:U26"/>
    <mergeCell ref="S28:U28"/>
    <mergeCell ref="B2:E4"/>
    <mergeCell ref="F2:N4"/>
    <mergeCell ref="B30:D34"/>
    <mergeCell ref="B35:N35"/>
    <mergeCell ref="B36:N36"/>
    <mergeCell ref="B20:D24"/>
    <mergeCell ref="B26:D28"/>
    <mergeCell ref="B14:D18"/>
  </mergeCells>
  <pageMargins left="0.70866141732283472" right="0.70866141732283472" top="0.74803149606299213" bottom="0.74803149606299213" header="0.31496062992125984" footer="0.31496062992125984"/>
  <pageSetup paperSize="9" scale="70" fitToHeight="0" orientation="landscape" horizontalDpi="200" verticalDpi="200" r:id="rId1"/>
  <headerFooter differentFirst="1">
    <oddHeader>&amp;R&amp;G</oddHead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88345-908B-49CE-A6F0-E9B5DD899BB8}">
  <sheetPr>
    <tabColor theme="7"/>
    <pageSetUpPr autoPageBreaks="0" fitToPage="1"/>
  </sheetPr>
  <dimension ref="B2:R67"/>
  <sheetViews>
    <sheetView showGridLines="0" topLeftCell="A27" zoomScaleNormal="100" zoomScaleSheetLayoutView="85" workbookViewId="0">
      <selection activeCell="AA39" sqref="AA39"/>
    </sheetView>
  </sheetViews>
  <sheetFormatPr defaultColWidth="5" defaultRowHeight="15" x14ac:dyDescent="0.25"/>
  <cols>
    <col min="10" max="11" width="2.28515625" customWidth="1"/>
    <col min="12" max="12" width="33.7109375" customWidth="1"/>
    <col min="13" max="13" width="1.28515625" customWidth="1"/>
    <col min="14" max="14" width="2.28515625" customWidth="1"/>
    <col min="15" max="15" width="15.7109375" customWidth="1"/>
    <col min="16" max="16" width="4.5703125" customWidth="1"/>
    <col min="17" max="17" width="15.7109375" customWidth="1"/>
    <col min="18" max="18" width="4.5703125" customWidth="1"/>
    <col min="19" max="19" width="2.5703125" customWidth="1"/>
    <col min="21" max="21" width="2.5703125" customWidth="1"/>
  </cols>
  <sheetData>
    <row r="2" spans="2:18" ht="15" customHeight="1" x14ac:dyDescent="0.25">
      <c r="B2" s="90"/>
      <c r="C2" s="90"/>
      <c r="D2" s="90"/>
      <c r="E2" s="90"/>
      <c r="F2" s="191" t="s">
        <v>106</v>
      </c>
      <c r="G2" s="191"/>
      <c r="H2" s="191"/>
      <c r="I2" s="191"/>
      <c r="J2" s="191"/>
      <c r="K2" s="191"/>
      <c r="L2" s="191"/>
      <c r="M2" s="191"/>
      <c r="N2" s="191"/>
      <c r="O2" s="32"/>
    </row>
    <row r="3" spans="2:18" ht="17.25" customHeight="1" x14ac:dyDescent="0.25">
      <c r="B3" s="90"/>
      <c r="C3" s="90"/>
      <c r="D3" s="90"/>
      <c r="E3" s="90"/>
      <c r="F3" s="191"/>
      <c r="G3" s="191"/>
      <c r="H3" s="191"/>
      <c r="I3" s="191"/>
      <c r="J3" s="191"/>
      <c r="K3" s="191"/>
      <c r="L3" s="191"/>
      <c r="M3" s="191"/>
      <c r="N3" s="191"/>
    </row>
    <row r="4" spans="2:18" ht="17.25" customHeight="1" x14ac:dyDescent="0.25">
      <c r="B4" s="90"/>
      <c r="C4" s="90"/>
      <c r="D4" s="90"/>
      <c r="E4" s="90"/>
      <c r="F4" s="191"/>
      <c r="G4" s="191"/>
      <c r="H4" s="191"/>
      <c r="I4" s="191"/>
      <c r="J4" s="191"/>
      <c r="K4" s="191"/>
      <c r="L4" s="191"/>
      <c r="M4" s="191"/>
      <c r="N4" s="191"/>
    </row>
    <row r="5" spans="2:18" ht="15.75" thickBot="1" x14ac:dyDescent="0.3"/>
    <row r="6" spans="2:18" ht="15" customHeight="1" x14ac:dyDescent="0.25">
      <c r="C6" s="282" t="s">
        <v>93</v>
      </c>
      <c r="D6" s="283"/>
      <c r="E6" s="283"/>
      <c r="F6" s="283"/>
      <c r="G6" s="283"/>
      <c r="H6" s="283"/>
      <c r="I6" s="283"/>
      <c r="J6" s="283"/>
      <c r="K6" s="283"/>
      <c r="L6" s="283"/>
      <c r="M6" s="283"/>
      <c r="N6" s="284"/>
      <c r="O6" s="159" t="s">
        <v>6</v>
      </c>
      <c r="P6" s="160"/>
      <c r="Q6" s="161"/>
      <c r="R6" s="44"/>
    </row>
    <row r="7" spans="2:18" ht="15" customHeight="1" x14ac:dyDescent="0.25">
      <c r="C7" s="285"/>
      <c r="D7" s="286"/>
      <c r="E7" s="286"/>
      <c r="F7" s="286"/>
      <c r="G7" s="286"/>
      <c r="H7" s="286"/>
      <c r="I7" s="286"/>
      <c r="J7" s="286"/>
      <c r="K7" s="286"/>
      <c r="L7" s="286"/>
      <c r="M7" s="286"/>
      <c r="N7" s="287"/>
      <c r="O7" s="162"/>
      <c r="P7" s="163"/>
      <c r="Q7" s="164"/>
      <c r="R7" s="44"/>
    </row>
    <row r="8" spans="2:18" ht="15.75" customHeight="1" thickBot="1" x14ac:dyDescent="0.3">
      <c r="C8" s="288"/>
      <c r="D8" s="289"/>
      <c r="E8" s="289"/>
      <c r="F8" s="289"/>
      <c r="G8" s="289"/>
      <c r="H8" s="289"/>
      <c r="I8" s="289"/>
      <c r="J8" s="289"/>
      <c r="K8" s="289"/>
      <c r="L8" s="289"/>
      <c r="M8" s="289"/>
      <c r="N8" s="290"/>
      <c r="O8" s="165"/>
      <c r="P8" s="166"/>
      <c r="Q8" s="167"/>
      <c r="R8" s="44"/>
    </row>
    <row r="9" spans="2:18" ht="27" thickBot="1" x14ac:dyDescent="0.3">
      <c r="J9" s="7"/>
      <c r="K9" s="44"/>
      <c r="L9" s="291" t="s">
        <v>94</v>
      </c>
      <c r="M9" s="292"/>
      <c r="N9" s="7"/>
      <c r="O9" s="35" t="s">
        <v>8</v>
      </c>
      <c r="P9" s="8"/>
      <c r="Q9" s="61" t="s">
        <v>9</v>
      </c>
      <c r="R9" s="8"/>
    </row>
    <row r="10" spans="2:18" ht="27" thickBot="1" x14ac:dyDescent="0.3">
      <c r="J10" s="7"/>
      <c r="K10" s="44"/>
      <c r="L10" s="293"/>
      <c r="M10" s="294"/>
      <c r="N10" s="7"/>
      <c r="O10" s="59">
        <v>32.371899999999997</v>
      </c>
      <c r="Q10" s="36">
        <f>SUM(O10/100)</f>
        <v>0.32371899999999998</v>
      </c>
    </row>
    <row r="11" spans="2:18" ht="27" thickBot="1" x14ac:dyDescent="0.3">
      <c r="J11" s="7"/>
      <c r="K11" s="9"/>
      <c r="L11" s="9"/>
      <c r="M11" s="9"/>
      <c r="N11" s="7"/>
      <c r="O11" s="10"/>
      <c r="Q11" s="11"/>
    </row>
    <row r="12" spans="2:18" ht="45.75" customHeight="1" thickBot="1" x14ac:dyDescent="0.3">
      <c r="C12" s="295" t="s">
        <v>95</v>
      </c>
      <c r="D12" s="296"/>
      <c r="E12" s="296"/>
      <c r="F12" s="296"/>
      <c r="G12" s="296"/>
      <c r="H12" s="296"/>
      <c r="I12" s="297"/>
      <c r="K12" s="75"/>
      <c r="L12" s="74" t="s">
        <v>16</v>
      </c>
      <c r="O12" s="135" t="s">
        <v>17</v>
      </c>
      <c r="P12" s="136"/>
      <c r="Q12" s="137"/>
      <c r="R12" s="8"/>
    </row>
    <row r="13" spans="2:18" ht="27" thickBot="1" x14ac:dyDescent="0.3">
      <c r="G13" s="7"/>
      <c r="H13" s="7"/>
      <c r="I13" s="7"/>
    </row>
    <row r="14" spans="2:18" ht="15.75" customHeight="1" thickBot="1" x14ac:dyDescent="0.35">
      <c r="C14" s="298" t="s">
        <v>96</v>
      </c>
      <c r="D14" s="299"/>
      <c r="E14" s="299"/>
      <c r="F14" s="299"/>
      <c r="G14" s="299"/>
      <c r="H14" s="299"/>
      <c r="I14" s="300"/>
      <c r="L14" s="39">
        <f>SUM('Heating &amp; Cooling'!P15,'Heating &amp; Cooling'!P17,'Heating &amp; Cooling'!P19,'Heating &amp; Cooling'!P21,'Heating &amp; Cooling'!P23,'Heating &amp; Cooling'!P25,'Heating &amp; Cooling'!P27,'Heating &amp; Cooling'!P29,'Heating &amp; Cooling'!P31)</f>
        <v>1512</v>
      </c>
      <c r="O14" s="96">
        <f>SUM(L14*$Q$10)</f>
        <v>489.46312799999998</v>
      </c>
      <c r="P14" s="97"/>
      <c r="Q14" s="98"/>
      <c r="R14" s="66"/>
    </row>
    <row r="15" spans="2:18" ht="15.75" customHeight="1" thickBot="1" x14ac:dyDescent="0.3">
      <c r="G15" s="31"/>
      <c r="H15" s="31"/>
      <c r="I15" s="31"/>
      <c r="O15" s="71"/>
      <c r="P15" s="71"/>
      <c r="Q15" s="71"/>
    </row>
    <row r="16" spans="2:18" ht="15.75" customHeight="1" thickBot="1" x14ac:dyDescent="0.35">
      <c r="C16" s="298" t="s">
        <v>97</v>
      </c>
      <c r="D16" s="301"/>
      <c r="E16" s="301"/>
      <c r="F16" s="301"/>
      <c r="G16" s="301"/>
      <c r="H16" s="301"/>
      <c r="I16" s="302"/>
      <c r="L16" s="39">
        <f>SUM('Hot Water'!P15,'Hot Water'!P17,'Hot Water'!P19,'Hot Water'!P21,'Hot Water'!P23,'Hot Water'!P25,'Hot Water'!P27,'Hot Water'!P29)</f>
        <v>0</v>
      </c>
      <c r="O16" s="96">
        <f>SUM(L16*$Q$10)</f>
        <v>0</v>
      </c>
      <c r="P16" s="97"/>
      <c r="Q16" s="98"/>
      <c r="R16" s="66"/>
    </row>
    <row r="17" spans="3:18" ht="15.75" customHeight="1" thickBot="1" x14ac:dyDescent="0.3">
      <c r="G17" s="31"/>
      <c r="H17" s="31"/>
      <c r="I17" s="31"/>
      <c r="O17" s="71"/>
      <c r="P17" s="71"/>
      <c r="Q17" s="71"/>
    </row>
    <row r="18" spans="3:18" ht="15.75" customHeight="1" thickBot="1" x14ac:dyDescent="0.35">
      <c r="C18" s="298" t="s">
        <v>98</v>
      </c>
      <c r="D18" s="301"/>
      <c r="E18" s="301"/>
      <c r="F18" s="301"/>
      <c r="G18" s="301"/>
      <c r="H18" s="301"/>
      <c r="I18" s="302"/>
      <c r="L18" s="39">
        <f>SUM(Appliances!P13,Appliances!P15,Appliances!P17,Appliances!P19,Appliances!P21,Appliances!P23,Appliances!P25,Appliances!P27,Appliances!P29,Appliances!P31,Appliances!P33,Appliances!P83,Appliances!P85,Appliances!P87,Appliances!P89,Appliances!P91,Appliances!P93,Appliances!P95,Appliances!P97,Appliances!P99,Appliances!P101,Appliances!P117,Appliances!P119,Appliances!P121,Appliances!P123,Appliances!P125,Appliances!P127,Appliances!P129,Appliances!P131,Appliances!P133)</f>
        <v>0</v>
      </c>
      <c r="O18" s="96">
        <f>SUM(L18*$Q$10)</f>
        <v>0</v>
      </c>
      <c r="P18" s="97"/>
      <c r="Q18" s="98"/>
      <c r="R18" s="66"/>
    </row>
    <row r="19" spans="3:18" ht="15.75" thickBot="1" x14ac:dyDescent="0.3">
      <c r="G19" s="48"/>
      <c r="H19" s="14"/>
      <c r="I19" s="14"/>
      <c r="O19" s="71"/>
      <c r="P19" s="71"/>
      <c r="Q19" s="71"/>
    </row>
    <row r="20" spans="3:18" ht="15.75" customHeight="1" thickBot="1" x14ac:dyDescent="0.35">
      <c r="C20" s="298" t="s">
        <v>85</v>
      </c>
      <c r="D20" s="301"/>
      <c r="E20" s="301"/>
      <c r="F20" s="301"/>
      <c r="G20" s="301"/>
      <c r="H20" s="301"/>
      <c r="I20" s="302"/>
      <c r="L20" s="39">
        <f>SUM(Lighting!P14,Lighting!P16,Lighting!P18,Lighting!P20,Lighting!P22,Lighting!P24,Lighting!P26,Lighting!P28,Lighting!P30,Lighting!P32,Lighting!P34)</f>
        <v>0</v>
      </c>
      <c r="O20" s="96">
        <f>SUM(L20*$Q$10)</f>
        <v>0</v>
      </c>
      <c r="P20" s="97"/>
      <c r="Q20" s="98"/>
    </row>
    <row r="21" spans="3:18" ht="15.75" customHeight="1" thickBot="1" x14ac:dyDescent="0.3">
      <c r="G21" s="31"/>
      <c r="H21" s="31"/>
      <c r="I21" s="31"/>
      <c r="O21" s="71"/>
      <c r="P21" s="71"/>
      <c r="Q21" s="71"/>
    </row>
    <row r="22" spans="3:18" ht="15.75" customHeight="1" thickBot="1" x14ac:dyDescent="0.35">
      <c r="C22" s="298" t="s">
        <v>99</v>
      </c>
      <c r="D22" s="301"/>
      <c r="E22" s="301"/>
      <c r="F22" s="301"/>
      <c r="G22" s="301"/>
      <c r="H22" s="301"/>
      <c r="I22" s="302"/>
      <c r="L22" s="69">
        <f>SUM(L14,L16,L18,L20)</f>
        <v>1512</v>
      </c>
      <c r="O22" s="312">
        <f>SUM(O14,O16,O18,O20)</f>
        <v>489.46312799999998</v>
      </c>
      <c r="P22" s="313"/>
      <c r="Q22" s="314"/>
    </row>
    <row r="23" spans="3:18" ht="15.75" customHeight="1" x14ac:dyDescent="0.25">
      <c r="G23" s="63"/>
      <c r="H23" s="63"/>
      <c r="I23" s="63"/>
      <c r="J23" s="63"/>
    </row>
    <row r="24" spans="3:18" ht="15.75" customHeight="1" x14ac:dyDescent="0.25">
      <c r="G24" s="63"/>
      <c r="H24" s="63"/>
      <c r="I24" s="63"/>
      <c r="J24" s="63"/>
    </row>
    <row r="25" spans="3:18" ht="15.75" customHeight="1" x14ac:dyDescent="0.25">
      <c r="G25" s="63"/>
      <c r="H25" s="63"/>
      <c r="I25" s="63"/>
      <c r="J25" s="63"/>
    </row>
    <row r="26" spans="3:18" ht="15.75" customHeight="1" x14ac:dyDescent="0.25">
      <c r="G26" s="63"/>
      <c r="H26" s="63"/>
      <c r="I26" s="63"/>
      <c r="J26" s="63"/>
    </row>
    <row r="27" spans="3:18" ht="15.75" customHeight="1" x14ac:dyDescent="0.25">
      <c r="G27" s="63"/>
      <c r="H27" s="63"/>
      <c r="I27" s="63"/>
      <c r="J27" s="63"/>
    </row>
    <row r="28" spans="3:18" ht="15.75" customHeight="1" thickBot="1" x14ac:dyDescent="0.3">
      <c r="G28" s="63"/>
      <c r="H28" s="63"/>
      <c r="I28" s="63"/>
      <c r="J28" s="63"/>
    </row>
    <row r="29" spans="3:18" ht="15.75" customHeight="1" x14ac:dyDescent="0.25">
      <c r="C29" s="282" t="s">
        <v>93</v>
      </c>
      <c r="D29" s="283"/>
      <c r="E29" s="283"/>
      <c r="F29" s="283"/>
      <c r="G29" s="283"/>
      <c r="H29" s="283"/>
      <c r="I29" s="283"/>
      <c r="J29" s="283"/>
      <c r="K29" s="283"/>
      <c r="L29" s="283"/>
      <c r="M29" s="283"/>
      <c r="N29" s="284"/>
      <c r="O29" s="159" t="s">
        <v>6</v>
      </c>
      <c r="P29" s="160"/>
      <c r="Q29" s="161"/>
    </row>
    <row r="30" spans="3:18" ht="15.75" customHeight="1" x14ac:dyDescent="0.25">
      <c r="C30" s="285"/>
      <c r="D30" s="286"/>
      <c r="E30" s="286"/>
      <c r="F30" s="286"/>
      <c r="G30" s="286"/>
      <c r="H30" s="286"/>
      <c r="I30" s="286"/>
      <c r="J30" s="286"/>
      <c r="K30" s="286"/>
      <c r="L30" s="286"/>
      <c r="M30" s="286"/>
      <c r="N30" s="287"/>
      <c r="O30" s="162"/>
      <c r="P30" s="163"/>
      <c r="Q30" s="164"/>
    </row>
    <row r="31" spans="3:18" ht="15.75" customHeight="1" thickBot="1" x14ac:dyDescent="0.3">
      <c r="C31" s="288"/>
      <c r="D31" s="289"/>
      <c r="E31" s="289"/>
      <c r="F31" s="289"/>
      <c r="G31" s="289"/>
      <c r="H31" s="289"/>
      <c r="I31" s="289"/>
      <c r="J31" s="289"/>
      <c r="K31" s="289"/>
      <c r="L31" s="289"/>
      <c r="M31" s="289"/>
      <c r="N31" s="290"/>
      <c r="O31" s="165"/>
      <c r="P31" s="166"/>
      <c r="Q31" s="167"/>
    </row>
    <row r="32" spans="3:18" ht="15.75" customHeight="1" thickBot="1" x14ac:dyDescent="0.3">
      <c r="J32" s="7"/>
      <c r="K32" s="44"/>
      <c r="L32" s="291" t="s">
        <v>94</v>
      </c>
      <c r="M32" s="292"/>
      <c r="N32" s="7"/>
      <c r="O32" s="35" t="s">
        <v>8</v>
      </c>
      <c r="P32" s="8"/>
      <c r="Q32" s="61" t="s">
        <v>9</v>
      </c>
    </row>
    <row r="33" spans="2:17" ht="15.75" customHeight="1" thickBot="1" x14ac:dyDescent="0.3">
      <c r="J33" s="7"/>
      <c r="K33" s="44"/>
      <c r="L33" s="293"/>
      <c r="M33" s="294"/>
      <c r="N33" s="7"/>
      <c r="O33" s="59">
        <v>18.309999999999999</v>
      </c>
      <c r="Q33" s="36">
        <f>SUM(O33/100)</f>
        <v>0.18309999999999998</v>
      </c>
    </row>
    <row r="34" spans="2:17" ht="15.75" customHeight="1" x14ac:dyDescent="0.25">
      <c r="G34" s="63"/>
      <c r="H34" s="63"/>
      <c r="I34" s="63"/>
      <c r="J34" s="63"/>
    </row>
    <row r="35" spans="2:17" ht="15.75" customHeight="1" thickBot="1" x14ac:dyDescent="0.3">
      <c r="G35" s="63"/>
      <c r="H35" s="63"/>
      <c r="I35" s="63"/>
      <c r="J35" s="63"/>
    </row>
    <row r="36" spans="2:17" ht="45.75" customHeight="1" thickBot="1" x14ac:dyDescent="0.3">
      <c r="C36" s="295" t="s">
        <v>100</v>
      </c>
      <c r="D36" s="296"/>
      <c r="E36" s="296"/>
      <c r="F36" s="296"/>
      <c r="G36" s="296"/>
      <c r="H36" s="296"/>
      <c r="I36" s="297"/>
      <c r="K36" s="75"/>
      <c r="L36" s="74" t="s">
        <v>16</v>
      </c>
      <c r="O36" s="135" t="s">
        <v>17</v>
      </c>
      <c r="P36" s="136"/>
      <c r="Q36" s="137"/>
    </row>
    <row r="37" spans="2:17" ht="15.75" customHeight="1" thickBot="1" x14ac:dyDescent="0.3">
      <c r="G37" s="31"/>
      <c r="H37" s="31"/>
      <c r="I37" s="31"/>
    </row>
    <row r="38" spans="2:17" ht="15.75" customHeight="1" thickBot="1" x14ac:dyDescent="0.3">
      <c r="C38" s="309" t="s">
        <v>101</v>
      </c>
      <c r="D38" s="315"/>
      <c r="E38" s="315"/>
      <c r="F38" s="315"/>
      <c r="G38" s="315"/>
      <c r="H38" s="315"/>
      <c r="I38" s="316"/>
      <c r="K38" s="33"/>
      <c r="L38" s="62">
        <f>SUM('Heating &amp; Cooling'!P49,'Heating &amp; Cooling'!P51,'Heating &amp; Cooling'!P53,'Heating &amp; Cooling'!P55,'Heating &amp; Cooling'!P57,'Heating &amp; Cooling'!P59)</f>
        <v>0</v>
      </c>
      <c r="O38" s="96">
        <f>SUM(L38*$Q$33)</f>
        <v>0</v>
      </c>
      <c r="P38" s="97"/>
      <c r="Q38" s="98"/>
    </row>
    <row r="39" spans="2:17" ht="15.75" customHeight="1" thickBot="1" x14ac:dyDescent="0.3">
      <c r="K39" s="33"/>
      <c r="L39" s="33"/>
      <c r="O39" s="71"/>
      <c r="P39" s="71"/>
      <c r="Q39" s="71"/>
    </row>
    <row r="40" spans="2:17" ht="15.75" customHeight="1" thickBot="1" x14ac:dyDescent="0.3">
      <c r="C40" s="309" t="s">
        <v>102</v>
      </c>
      <c r="D40" s="310"/>
      <c r="E40" s="310"/>
      <c r="F40" s="310"/>
      <c r="G40" s="310"/>
      <c r="H40" s="310"/>
      <c r="I40" s="311"/>
      <c r="K40" s="33"/>
      <c r="L40" s="39">
        <f>SUM('Hot Water'!P45,'Hot Water'!P47,'Hot Water'!P49,'Hot Water'!P51,'Hot Water'!P53,'Hot Water'!P55)</f>
        <v>0</v>
      </c>
      <c r="O40" s="96">
        <f>SUM(L40*$Q$33)</f>
        <v>0</v>
      </c>
      <c r="P40" s="97"/>
      <c r="Q40" s="98"/>
    </row>
    <row r="41" spans="2:17" ht="15.75" customHeight="1" thickBot="1" x14ac:dyDescent="0.3">
      <c r="C41" s="70"/>
      <c r="D41" s="70"/>
      <c r="E41" s="70"/>
      <c r="F41" s="70"/>
      <c r="G41" s="70"/>
      <c r="H41" s="70"/>
      <c r="I41" s="70"/>
      <c r="K41" s="33"/>
      <c r="L41" s="33"/>
      <c r="O41" s="72"/>
      <c r="P41" s="72"/>
      <c r="Q41" s="72"/>
    </row>
    <row r="42" spans="2:17" ht="19.5" customHeight="1" thickBot="1" x14ac:dyDescent="0.3">
      <c r="C42" s="309" t="s">
        <v>103</v>
      </c>
      <c r="D42" s="315"/>
      <c r="E42" s="315"/>
      <c r="F42" s="315"/>
      <c r="G42" s="315"/>
      <c r="H42" s="315"/>
      <c r="I42" s="316"/>
      <c r="K42" s="33"/>
      <c r="L42" s="39">
        <f>SUM(Appliances!P117,Appliances!P119,Appliances!P121,Appliances!P123,Appliances!P125,Appliances!P127,Appliances!P129,Appliances!P131,Appliances!P133)</f>
        <v>0</v>
      </c>
      <c r="O42" s="96">
        <f>SUM(L42*$Q$33)</f>
        <v>0</v>
      </c>
      <c r="P42" s="97"/>
      <c r="Q42" s="98"/>
    </row>
    <row r="43" spans="2:17" ht="15.75" thickBot="1" x14ac:dyDescent="0.3">
      <c r="G43" s="14"/>
      <c r="H43" s="14"/>
      <c r="I43" s="14"/>
      <c r="K43" s="33"/>
      <c r="L43" s="33"/>
      <c r="O43" s="71"/>
      <c r="P43" s="71"/>
      <c r="Q43" s="71"/>
    </row>
    <row r="44" spans="2:17" ht="16.5" thickBot="1" x14ac:dyDescent="0.3">
      <c r="C44" s="309" t="s">
        <v>104</v>
      </c>
      <c r="D44" s="310"/>
      <c r="E44" s="310"/>
      <c r="F44" s="310"/>
      <c r="G44" s="310"/>
      <c r="H44" s="310"/>
      <c r="I44" s="311"/>
      <c r="K44" s="33"/>
      <c r="L44" s="69">
        <f>SUM(L38,L40,L42)</f>
        <v>0</v>
      </c>
      <c r="O44" s="312">
        <f>SUM(O38,O40,O42)</f>
        <v>0</v>
      </c>
      <c r="P44" s="313"/>
      <c r="Q44" s="314"/>
    </row>
    <row r="45" spans="2:17" ht="15.75" thickBot="1" x14ac:dyDescent="0.3">
      <c r="G45" s="14"/>
      <c r="H45" s="14"/>
      <c r="I45" s="14"/>
    </row>
    <row r="46" spans="2:17" ht="45.75" customHeight="1" thickBot="1" x14ac:dyDescent="0.3">
      <c r="C46" s="303" t="s">
        <v>105</v>
      </c>
      <c r="D46" s="304"/>
      <c r="E46" s="304"/>
      <c r="F46" s="304"/>
      <c r="G46" s="304"/>
      <c r="H46" s="304"/>
      <c r="I46" s="305"/>
      <c r="K46" s="71"/>
      <c r="L46" s="73">
        <f>SUM(L22,L44)</f>
        <v>1512</v>
      </c>
      <c r="M46" s="71"/>
      <c r="N46" s="71"/>
      <c r="O46" s="306">
        <f>SUM(O22,O44)</f>
        <v>489.46312799999998</v>
      </c>
      <c r="P46" s="307"/>
      <c r="Q46" s="308"/>
    </row>
    <row r="47" spans="2:17" x14ac:dyDescent="0.25">
      <c r="G47" s="6"/>
      <c r="H47" s="6"/>
      <c r="I47" s="6"/>
    </row>
    <row r="48" spans="2:17" x14ac:dyDescent="0.25">
      <c r="B48" s="84" t="s">
        <v>27</v>
      </c>
      <c r="G48" s="6"/>
      <c r="H48" s="6"/>
      <c r="I48" s="6"/>
    </row>
    <row r="49" spans="7:18" x14ac:dyDescent="0.25">
      <c r="G49" s="6"/>
      <c r="H49" s="6"/>
      <c r="I49" s="6"/>
    </row>
    <row r="50" spans="7:18" x14ac:dyDescent="0.25">
      <c r="G50" s="6"/>
      <c r="H50" s="6"/>
      <c r="I50" s="6"/>
    </row>
    <row r="51" spans="7:18" ht="15" customHeight="1" x14ac:dyDescent="0.25">
      <c r="K51" s="44"/>
      <c r="L51" s="44"/>
      <c r="M51" s="44"/>
      <c r="O51" s="42"/>
      <c r="P51" s="8"/>
      <c r="Q51" s="43"/>
      <c r="R51" s="8"/>
    </row>
    <row r="52" spans="7:18" ht="15.75" customHeight="1" x14ac:dyDescent="0.25">
      <c r="G52" s="14"/>
      <c r="H52" s="14"/>
      <c r="I52" s="14"/>
      <c r="K52" s="44"/>
      <c r="L52" s="44"/>
      <c r="M52" s="44"/>
      <c r="O52" s="45"/>
      <c r="Q52" s="46"/>
    </row>
    <row r="53" spans="7:18" ht="15.75" customHeight="1" x14ac:dyDescent="0.25">
      <c r="G53" s="14"/>
      <c r="H53" s="14"/>
      <c r="I53" s="14"/>
      <c r="K53" s="44"/>
      <c r="L53" s="44"/>
      <c r="M53" s="44"/>
      <c r="O53" s="45"/>
      <c r="Q53" s="46"/>
    </row>
    <row r="54" spans="7:18" x14ac:dyDescent="0.25">
      <c r="G54" s="14"/>
      <c r="H54" s="14"/>
      <c r="I54" s="14"/>
    </row>
    <row r="55" spans="7:18" ht="45.75" customHeight="1" x14ac:dyDescent="0.25">
      <c r="G55" s="31"/>
      <c r="H55" s="31"/>
      <c r="I55" s="31"/>
      <c r="L55" s="10"/>
      <c r="O55" s="47"/>
      <c r="P55" s="47"/>
      <c r="Q55" s="47"/>
      <c r="R55" s="8"/>
    </row>
    <row r="56" spans="7:18" ht="15" customHeight="1" x14ac:dyDescent="0.25">
      <c r="G56" s="31"/>
      <c r="H56" s="31"/>
      <c r="I56" s="31"/>
    </row>
    <row r="57" spans="7:18" ht="15" customHeight="1" x14ac:dyDescent="0.25">
      <c r="G57" s="31"/>
      <c r="H57" s="31"/>
      <c r="I57" s="31"/>
      <c r="L57" s="33"/>
      <c r="O57" s="66"/>
      <c r="P57" s="66"/>
      <c r="Q57" s="66"/>
    </row>
    <row r="58" spans="7:18" ht="15" customHeight="1" x14ac:dyDescent="0.25">
      <c r="G58" s="31"/>
      <c r="H58" s="31"/>
      <c r="I58" s="31"/>
    </row>
    <row r="59" spans="7:18" ht="15.75" customHeight="1" x14ac:dyDescent="0.25">
      <c r="G59" s="31"/>
      <c r="H59" s="31"/>
      <c r="I59" s="31"/>
      <c r="L59" s="33"/>
      <c r="O59" s="66"/>
      <c r="P59" s="66"/>
      <c r="Q59" s="66"/>
    </row>
    <row r="60" spans="7:18" ht="15" customHeight="1" x14ac:dyDescent="0.25">
      <c r="G60" s="31"/>
      <c r="H60" s="31"/>
      <c r="I60" s="31"/>
      <c r="J60" s="15"/>
    </row>
    <row r="61" spans="7:18" ht="15" customHeight="1" x14ac:dyDescent="0.25">
      <c r="G61" s="31"/>
      <c r="H61" s="31"/>
      <c r="I61" s="31"/>
      <c r="L61" s="33"/>
      <c r="O61" s="66"/>
      <c r="P61" s="66"/>
      <c r="Q61" s="66"/>
    </row>
    <row r="62" spans="7:18" ht="15" customHeight="1" x14ac:dyDescent="0.25">
      <c r="G62" s="31"/>
      <c r="H62" s="31"/>
      <c r="I62" s="31"/>
      <c r="J62" s="15"/>
    </row>
    <row r="63" spans="7:18" ht="15" customHeight="1" x14ac:dyDescent="0.25">
      <c r="G63" s="31"/>
      <c r="H63" s="31"/>
      <c r="I63" s="31"/>
      <c r="J63" s="15"/>
      <c r="L63" s="33"/>
      <c r="O63" s="66"/>
      <c r="P63" s="66"/>
      <c r="Q63" s="66"/>
    </row>
    <row r="64" spans="7:18" ht="15" customHeight="1" x14ac:dyDescent="0.25">
      <c r="G64" s="31"/>
      <c r="H64" s="31"/>
      <c r="I64" s="31"/>
      <c r="J64" s="15"/>
    </row>
    <row r="65" spans="7:17" ht="15" customHeight="1" x14ac:dyDescent="0.25">
      <c r="G65" s="31"/>
      <c r="H65" s="31"/>
      <c r="I65" s="31"/>
      <c r="J65" s="30"/>
      <c r="L65" s="33"/>
      <c r="O65" s="66"/>
      <c r="P65" s="66"/>
      <c r="Q65" s="66"/>
    </row>
    <row r="66" spans="7:17" ht="15" customHeight="1" x14ac:dyDescent="0.25">
      <c r="G66" s="31"/>
      <c r="H66" s="31"/>
      <c r="I66" s="31"/>
    </row>
    <row r="67" spans="7:17" ht="15" customHeight="1" x14ac:dyDescent="0.25">
      <c r="G67" s="31"/>
      <c r="H67" s="31"/>
      <c r="I67" s="31"/>
      <c r="L67" s="33"/>
      <c r="O67" s="66"/>
      <c r="P67" s="66"/>
      <c r="Q67" s="66"/>
    </row>
  </sheetData>
  <sheetProtection algorithmName="SHA-512" hashValue="ZSbPZ6AcWnGOmDLzCKlnZP/AFbukKqUE4trO9MZffrgCZ8PW1NAKrjm1Xi5rVPV0F1UufxRxikKxQNynroSvqA==" saltValue="cN5Ohly4GiBFNRkmmg1pYQ==" spinCount="100000" sheet="1"/>
  <mergeCells count="32">
    <mergeCell ref="C36:I36"/>
    <mergeCell ref="O42:Q42"/>
    <mergeCell ref="C42:I42"/>
    <mergeCell ref="O20:Q20"/>
    <mergeCell ref="O22:Q22"/>
    <mergeCell ref="O36:Q36"/>
    <mergeCell ref="O38:Q38"/>
    <mergeCell ref="C38:I38"/>
    <mergeCell ref="O29:Q31"/>
    <mergeCell ref="L32:M33"/>
    <mergeCell ref="C46:I46"/>
    <mergeCell ref="O46:Q46"/>
    <mergeCell ref="C44:I44"/>
    <mergeCell ref="O44:Q44"/>
    <mergeCell ref="C40:I40"/>
    <mergeCell ref="O40:Q40"/>
    <mergeCell ref="O6:Q8"/>
    <mergeCell ref="O12:Q12"/>
    <mergeCell ref="O14:Q14"/>
    <mergeCell ref="O16:Q16"/>
    <mergeCell ref="O18:Q18"/>
    <mergeCell ref="B2:E4"/>
    <mergeCell ref="F2:N4"/>
    <mergeCell ref="C6:N8"/>
    <mergeCell ref="L9:M10"/>
    <mergeCell ref="C29:N31"/>
    <mergeCell ref="C12:I12"/>
    <mergeCell ref="C14:I14"/>
    <mergeCell ref="C16:I16"/>
    <mergeCell ref="C18:I18"/>
    <mergeCell ref="C20:I20"/>
    <mergeCell ref="C22:I22"/>
  </mergeCells>
  <pageMargins left="0.70866141732283472" right="0.70866141732283472" top="0.74803149606299213" bottom="0.74803149606299213" header="0.31496062992125984" footer="0.31496062992125984"/>
  <pageSetup paperSize="9" fitToHeight="0" orientation="landscape" horizontalDpi="200" verticalDpi="200" r:id="rId1"/>
  <headerFooter differentFirst="1"/>
  <rowBreaks count="1" manualBreakCount="1">
    <brk id="23" max="1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9eda6ea-561e-46a4-b6c3-9d5085495ab3">
      <Terms xmlns="http://schemas.microsoft.com/office/infopath/2007/PartnerControls"/>
    </lcf76f155ced4ddcb4097134ff3c332f>
    <TaxCatchAll xmlns="9a560f13-605b-4fd6-b836-53d3083fe6c7" xsi:nil="true"/>
    <Date xmlns="09eda6ea-561e-46a4-b6c3-9d5085495ab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395255E3095DF409CF6D6F75364865B" ma:contentTypeVersion="19" ma:contentTypeDescription="Create a new document." ma:contentTypeScope="" ma:versionID="87db78af9eac5664376a3d97450c3d35">
  <xsd:schema xmlns:xsd="http://www.w3.org/2001/XMLSchema" xmlns:xs="http://www.w3.org/2001/XMLSchema" xmlns:p="http://schemas.microsoft.com/office/2006/metadata/properties" xmlns:ns2="09eda6ea-561e-46a4-b6c3-9d5085495ab3" xmlns:ns3="9a560f13-605b-4fd6-b836-53d3083fe6c7" targetNamespace="http://schemas.microsoft.com/office/2006/metadata/properties" ma:root="true" ma:fieldsID="6b9cc84c83d4a13bf2055815b0e09944" ns2:_="" ns3:_="">
    <xsd:import namespace="09eda6ea-561e-46a4-b6c3-9d5085495ab3"/>
    <xsd:import namespace="9a560f13-605b-4fd6-b836-53d3083fe6c7"/>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Dat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eda6ea-561e-46a4-b6c3-9d5085495ab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Date" ma:index="19" nillable="true" ma:displayName="Date" ma:format="DateTime" ma:internalName="Date">
      <xsd:simpleType>
        <xsd:restriction base="dms:DateTime"/>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b6598905-60a1-4d4d-b90a-ed05b964147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a560f13-605b-4fd6-b836-53d3083fe6c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03c8cc1d-6e0d-4700-9d83-7308dfc34393}" ma:internalName="TaxCatchAll" ma:showField="CatchAllData" ma:web="9a560f13-605b-4fd6-b836-53d3083fe6c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0FFB24C-B080-4526-8A27-021CD67C77DF}">
  <ds:schemaRefs>
    <ds:schemaRef ds:uri="http://www.w3.org/XML/1998/namespace"/>
    <ds:schemaRef ds:uri="http://schemas.microsoft.com/office/infopath/2007/PartnerControls"/>
    <ds:schemaRef ds:uri="http://schemas.microsoft.com/office/2006/metadata/properties"/>
    <ds:schemaRef ds:uri="http://schemas.microsoft.com/office/2006/documentManagement/types"/>
    <ds:schemaRef ds:uri="http://purl.org/dc/elements/1.1/"/>
    <ds:schemaRef ds:uri="http://purl.org/dc/terms/"/>
    <ds:schemaRef ds:uri="9a560f13-605b-4fd6-b836-53d3083fe6c7"/>
    <ds:schemaRef ds:uri="http://schemas.openxmlformats.org/package/2006/metadata/core-properties"/>
    <ds:schemaRef ds:uri="09eda6ea-561e-46a4-b6c3-9d5085495ab3"/>
    <ds:schemaRef ds:uri="http://purl.org/dc/dcmitype/"/>
  </ds:schemaRefs>
</ds:datastoreItem>
</file>

<file path=customXml/itemProps2.xml><?xml version="1.0" encoding="utf-8"?>
<ds:datastoreItem xmlns:ds="http://schemas.openxmlformats.org/officeDocument/2006/customXml" ds:itemID="{0A60A6EA-E3A5-4398-954A-651ED91790BD}">
  <ds:schemaRefs>
    <ds:schemaRef ds:uri="http://schemas.microsoft.com/sharepoint/v3/contenttype/forms"/>
  </ds:schemaRefs>
</ds:datastoreItem>
</file>

<file path=customXml/itemProps3.xml><?xml version="1.0" encoding="utf-8"?>
<ds:datastoreItem xmlns:ds="http://schemas.openxmlformats.org/officeDocument/2006/customXml" ds:itemID="{8B8518C3-1E07-4119-8A49-C720D7D221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eda6ea-561e-46a4-b6c3-9d5085495ab3"/>
    <ds:schemaRef ds:uri="9a560f13-605b-4fd6-b836-53d3083fe6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INSTRUCTIONS</vt:lpstr>
      <vt:lpstr>SAMPLE BILLS</vt:lpstr>
      <vt:lpstr>Heating &amp; Cooling</vt:lpstr>
      <vt:lpstr>Hot Water</vt:lpstr>
      <vt:lpstr>Appliances</vt:lpstr>
      <vt:lpstr>Lighting</vt:lpstr>
      <vt:lpstr>EST TOTAL CONSUMPTION_COST</vt:lpstr>
      <vt:lpstr>Appliances!Print_Area</vt:lpstr>
      <vt:lpstr>'EST TOTAL CONSUMPTION_COST'!Print_Area</vt:lpstr>
      <vt:lpstr>'Heating &amp; Cooling'!Print_Area</vt:lpstr>
      <vt:lpstr>'Hot Water'!Print_Area</vt:lpstr>
      <vt:lpstr>INSTRUCTIONS!Print_Area</vt:lpstr>
      <vt:lpstr>Lighting!Print_Area</vt:lpstr>
      <vt:lpstr>'SAMPLE BILLS'!Print_Area</vt:lpstr>
    </vt:vector>
  </TitlesOfParts>
  <Manager/>
  <Company>Shire of Serpentine Jarrahdale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Phil Webster</dc:creator>
  <cp:keywords/>
  <dc:description/>
  <cp:lastModifiedBy>Kerry Wilson</cp:lastModifiedBy>
  <cp:revision/>
  <cp:lastPrinted>2026-04-20T07:24:07Z</cp:lastPrinted>
  <dcterms:created xsi:type="dcterms:W3CDTF">2026-04-13T01:11:49Z</dcterms:created>
  <dcterms:modified xsi:type="dcterms:W3CDTF">2026-04-20T07:40:00Z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0x010100F395255E3095DF409CF6D6F75364865B</vt:lpwstr>
  </property>
  <property fmtid="{D5CDD505-2E9C-101B-9397-08002B2CF9AE}" pid="3" name="MediaServiceImageTags">
    <vt:lpwstr/>
  </property>
</Properties>
</file>